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AB034ADF-CA2A-446C-BBCE-0F6AEFB61274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2" l="1"/>
  <c r="C17" i="2"/>
  <c r="C18" i="2" s="1"/>
  <c r="D16" i="2"/>
  <c r="E16" i="2" s="1"/>
  <c r="C19" i="2" l="1"/>
  <c r="D18" i="2"/>
  <c r="E18" i="2" s="1"/>
  <c r="D17" i="2"/>
  <c r="E17" i="2" s="1"/>
  <c r="C26" i="2" l="1"/>
  <c r="C23" i="2"/>
  <c r="C20" i="2"/>
  <c r="D19" i="2"/>
  <c r="E19" i="2" s="1"/>
  <c r="C25" i="2"/>
  <c r="C27" i="2" s="1"/>
  <c r="C28" i="2" s="1"/>
</calcChain>
</file>

<file path=xl/sharedStrings.xml><?xml version="1.0" encoding="utf-8"?>
<sst xmlns="http://schemas.openxmlformats.org/spreadsheetml/2006/main" count="93" uniqueCount="83">
  <si>
    <t>FRAGMENTASI SAHAM FAMILY BUSINESS PER GENERASI</t>
  </si>
  <si>
    <t>Pertemuan 10 · N_g = N_(g-1) x k ; w_g = 1/N_g ; mitigasi via holding, voting trust &amp; dual-class</t>
  </si>
  <si>
    <t>RINGKASAN KONSEP</t>
  </si>
  <si>
    <t>Kepemilikan terfragmentasi geometris: founder 100% -&gt; 4 anak 25% -&gt; 12 cucu 8,3% -&gt; 36 cicit 2,8%.</t>
  </si>
  <si>
    <t>Keputusan strategis (jual perusahaan) butuh mayoritas 75% — di generasi 4 berarti 27 dari 36 cicit harus setuju: deadlock.</t>
  </si>
  <si>
    <t>Holding structure mengunci kontrol di entitas tunggal; voting trust memusatkan suara pada trustee.</t>
  </si>
  <si>
    <t>Dual-class share memberi saham founder-lineage multiple voting (mis. 10x) — kontrol terkonsentrasi walau ekonomi terfragmentasi.</t>
  </si>
  <si>
    <t>CARA PAKAI WORKBOOK</t>
  </si>
  <si>
    <t>1. Ubah sel KUNING: jumlah anak founder, anak per pemegang, ambang mayoritas, multiple voting.</t>
  </si>
  <si>
    <t>2. Blok A = HDN-1 slide: tabel fragmentasi 4 generasi + kebutuhan mayoritas.</t>
  </si>
  <si>
    <t>3. Blok B = HDN-2 slide: perbandingan 4 struktur anti-fragmentasi + voting power dual-class.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</si>
  <si>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</si>
  <si>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</si>
  <si>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</si>
  <si>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</si>
  <si>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</si>
  <si>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</si>
  <si>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</si>
  <si>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</si>
  <si>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Gen 4 = 36 pemegang x ~2,8% ; mayoritas 75% = 27 cicit — risiko sengketa &amp; deadlock.</t>
  </si>
  <si>
    <t>HDN-2: dual-class 10x utk 9 cicit founder-lineage (25% ekonomi) -&gt; voting power 90/117 = 76,9% &gt; 75% mayoritas tercapai.</t>
  </si>
  <si>
    <t>FRAGMENTASI &amp; STRUKTUR ANTI-FRAGMENTASI — LANGKAH DEMI LANGKAH</t>
  </si>
  <si>
    <t>Jumlah pemegang dalam orang · kepemilikan dalam % · mirror HDN-1 &amp; HDN-2 Pertemuan 10</t>
  </si>
  <si>
    <t>Langkah / Variabel</t>
  </si>
  <si>
    <t>Nilai</t>
  </si>
  <si>
    <t>Satuan</t>
  </si>
  <si>
    <t>Rumus</t>
  </si>
  <si>
    <t>Catatan</t>
  </si>
  <si>
    <t>INPUT — UBAH SEL KUNING SAJA</t>
  </si>
  <si>
    <t>Anak founder (generasi 2)</t>
  </si>
  <si>
    <t>orang</t>
  </si>
  <si>
    <t>INPUT</t>
  </si>
  <si>
    <t>Pak Wijaya punya 4 anak</t>
  </si>
  <si>
    <t>Anak per pemegang (generasi 3+)</t>
  </si>
  <si>
    <t>orang/pemegang</t>
  </si>
  <si>
    <t>3 per anak / 3 per cucu</t>
  </si>
  <si>
    <t>Ambang mayoritas keputusan strategis</t>
  </si>
  <si>
    <t>%</t>
  </si>
  <si>
    <t>Jual perusahaan dst.</t>
  </si>
  <si>
    <t>Multiple voting dual-class (m)</t>
  </si>
  <si>
    <t>x</t>
  </si>
  <si>
    <t>Saham founder-lineage 10 suara</t>
  </si>
  <si>
    <t>Cicit founder-lineage (pemegang saham khusus)</t>
  </si>
  <si>
    <t>1 dari 4 cabang keluarga (9 dari 36 cicit)</t>
  </si>
  <si>
    <t>BLOK A · HDN-1: FRAGMENTASI SAHAM PER GENERASI</t>
  </si>
  <si>
    <t>Generasi</t>
  </si>
  <si>
    <t>Pemegang saham N_g</t>
  </si>
  <si>
    <t>% saham per pemegang w_g</t>
  </si>
  <si>
    <t>Konsentrasi (1/w_g)</t>
  </si>
  <si>
    <t>1. Founder (Pak Wijaya)</t>
  </si>
  <si>
    <t>Maksimal — keputusan single.</t>
  </si>
  <si>
    <t>2. Gen 2 (4 anak)</t>
  </si>
  <si>
    <t>~4x turun.</t>
  </si>
  <si>
    <t>3. Gen 3 (12 cucu, 3 per anak)</t>
  </si>
  <si>
    <t>~12x turun.</t>
  </si>
  <si>
    <t>4. Gen 4 (36 cicit, 3 per cucu)</t>
  </si>
  <si>
    <t>~36x turun — konsentrasi tinggal 2,8%.</t>
  </si>
  <si>
    <t>5. Kebutuhan setuju utk mayoritas 75% (Gen 4)</t>
  </si>
  <si>
    <t>pemegang</t>
  </si>
  <si>
    <t>'= ROUNDUP(C10*C19,0)</t>
  </si>
  <si>
    <t>0,75 x 36 = 27 cicit harus setuju — deadlock &amp; sengketa potensial.</t>
  </si>
  <si>
    <t>BLOK B · HDN-2: STRUKTUR ANTI-FRAGMENTASI — VOTING POWER</t>
  </si>
  <si>
    <t>1. Kepemilikan ekonomis per cicit (langsung)</t>
  </si>
  <si>
    <t>'= 1/C19</t>
  </si>
  <si>
    <t>2,78% per cicit di PT Bisnis.</t>
  </si>
  <si>
    <t>2. Holding: kepemilikan per anak di PT Holding</t>
  </si>
  <si>
    <t>'= 1/C8</t>
  </si>
  <si>
    <t>4 anak x 25% — deadlock menengah (3 dari 4 setuju).</t>
  </si>
  <si>
    <t>3. Dual-class: suara founder-lineage = m x w_ekonomis</t>
  </si>
  <si>
    <t>% suara</t>
  </si>
  <si>
    <t>'= C11*C12/C19</t>
  </si>
  <si>
    <t>10 x 9/36 = 250% suara (sebelum normalisasi).</t>
  </si>
  <si>
    <t>4. Total suara (lineage 10x + 27 cicit 1x)</t>
  </si>
  <si>
    <t>'= 250% + 75%</t>
  </si>
  <si>
    <t>90 suara + 27 suara = 117 suara total.</t>
  </si>
  <si>
    <t>5. Voting power founder-lineage</t>
  </si>
  <si>
    <t>'= C25/C26</t>
  </si>
  <si>
    <t>90/117 = 76,9% — melewati ambang 75%: founder lineage retains control.</t>
  </si>
  <si>
    <t>6. Status mayoritas</t>
  </si>
  <si>
    <t>—</t>
  </si>
  <si>
    <t>IF(...)</t>
  </si>
  <si>
    <t>Kombinasi terbaik (slide): holding + voting trust + family charter.</t>
  </si>
  <si>
    <t>Voting trust: 1 trustee memvoting seluruh 36 cicit -&gt; konsentrasi tinggi, deadlock rendah. Formulasi worksheet menghitung varian dual-class secara kuantitatif.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</si>
</sst>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0" fontId="6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10" fontId="6" fillId="5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2" t="s">
        <v>0</v>
      </c>
      <c r="C2" s="21"/>
    </row>
    <row r="3" spans="2:3" ht="20.100000000000001" customHeight="1" x14ac:dyDescent="0.25">
      <c r="B3" s="23" t="s">
        <v>1</v>
      </c>
      <c r="C3" s="21"/>
    </row>
    <row r="5" spans="2:3" x14ac:dyDescent="0.25">
      <c r="B5" s="20" t="s">
        <v>2</v>
      </c>
      <c r="C5" s="21"/>
    </row>
    <row r="6" spans="2:3" x14ac:dyDescent="0.25">
      <c r="B6" s="18" t="s">
        <v>3</v>
      </c>
      <c r="C6" s="19"/>
    </row>
    <row r="7" spans="2:3" x14ac:dyDescent="0.25">
      <c r="B7" s="18" t="s">
        <v>4</v>
      </c>
      <c r="C7" s="19"/>
    </row>
    <row r="8" spans="2:3" x14ac:dyDescent="0.25">
      <c r="B8" s="18" t="s">
        <v>5</v>
      </c>
      <c r="C8" s="19"/>
    </row>
    <row r="9" spans="2:3" x14ac:dyDescent="0.25">
      <c r="B9" s="18" t="s">
        <v>6</v>
      </c>
      <c r="C9" s="19"/>
    </row>
    <row r="11" spans="2:3" x14ac:dyDescent="0.25">
      <c r="B11" s="20" t="s">
        <v>7</v>
      </c>
      <c r="C11" s="21"/>
    </row>
    <row r="12" spans="2:3" x14ac:dyDescent="0.25">
      <c r="B12" s="18" t="s">
        <v>8</v>
      </c>
      <c r="C12" s="19"/>
    </row>
    <row r="13" spans="2:3" x14ac:dyDescent="0.25">
      <c r="B13" s="18" t="s">
        <v>9</v>
      </c>
      <c r="C13" s="19"/>
    </row>
    <row r="14" spans="2:3" x14ac:dyDescent="0.25">
      <c r="B14" s="18" t="s">
        <v>10</v>
      </c>
      <c r="C14" s="19"/>
    </row>
    <row r="16" spans="2:3" x14ac:dyDescent="0.25">
      <c r="B16" s="20" t="s">
        <v>11</v>
      </c>
      <c r="C16" s="21"/>
    </row>
    <row r="17" spans="2:3" x14ac:dyDescent="0.25">
      <c r="B17" s="3" t="s">
        <v>12</v>
      </c>
      <c r="C17" s="2" t="s">
        <v>13</v>
      </c>
    </row>
    <row r="18" spans="2:3" x14ac:dyDescent="0.25">
      <c r="B18" s="4" t="s">
        <v>14</v>
      </c>
      <c r="C18" s="2" t="s">
        <v>15</v>
      </c>
    </row>
    <row r="19" spans="2:3" x14ac:dyDescent="0.25">
      <c r="B19" s="5" t="s">
        <v>16</v>
      </c>
      <c r="C19" s="2" t="s">
        <v>17</v>
      </c>
    </row>
    <row r="21" spans="2:3" x14ac:dyDescent="0.25">
      <c r="B21" s="20" t="s">
        <v>18</v>
      </c>
      <c r="C21" s="21"/>
    </row>
    <row r="22" spans="2:3" x14ac:dyDescent="0.25">
      <c r="B22" s="18" t="s">
        <v>19</v>
      </c>
      <c r="C22" s="19"/>
    </row>
    <row r="23" spans="2:3" x14ac:dyDescent="0.25">
      <c r="B23" s="18" t="s">
        <v>20</v>
      </c>
      <c r="C23" s="19"/>
    </row>
  </sheetData>
  <mergeCells count="15">
    <mergeCell ref="B23:C23"/>
    <mergeCell ref="B22:C22"/>
    <mergeCell ref="B14:C14"/>
    <mergeCell ref="B9:C9"/>
    <mergeCell ref="B8:C8"/>
    <mergeCell ref="B12:C12"/>
    <mergeCell ref="B13:C13"/>
    <mergeCell ref="B6:C6"/>
    <mergeCell ref="B21:C21"/>
    <mergeCell ref="B2:C2"/>
    <mergeCell ref="B16:C16"/>
    <mergeCell ref="B7:C7"/>
    <mergeCell ref="B11:C11"/>
    <mergeCell ref="B3:C3"/>
    <mergeCell ref="B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9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2" t="s">
        <v>21</v>
      </c>
      <c r="C2" s="21"/>
      <c r="D2" s="21"/>
      <c r="E2" s="21"/>
      <c r="F2" s="21"/>
    </row>
    <row r="3" spans="2:6" x14ac:dyDescent="0.25">
      <c r="B3" s="23" t="s">
        <v>22</v>
      </c>
      <c r="C3" s="21"/>
      <c r="D3" s="21"/>
      <c r="E3" s="21"/>
      <c r="F3" s="21"/>
    </row>
    <row r="5" spans="2:6" ht="21.95" customHeight="1" x14ac:dyDescent="0.25"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</row>
    <row r="7" spans="2:6" ht="20.100000000000001" customHeight="1" x14ac:dyDescent="0.25">
      <c r="B7" s="20" t="s">
        <v>28</v>
      </c>
      <c r="C7" s="21"/>
      <c r="D7" s="21"/>
      <c r="E7" s="21"/>
      <c r="F7" s="21"/>
    </row>
    <row r="8" spans="2:6" x14ac:dyDescent="0.25">
      <c r="B8" s="2" t="s">
        <v>29</v>
      </c>
      <c r="C8" s="6">
        <v>4</v>
      </c>
      <c r="D8" s="7" t="s">
        <v>30</v>
      </c>
      <c r="E8" s="8" t="s">
        <v>31</v>
      </c>
      <c r="F8" s="9" t="s">
        <v>32</v>
      </c>
    </row>
    <row r="9" spans="2:6" ht="25.5" x14ac:dyDescent="0.25">
      <c r="B9" s="2" t="s">
        <v>33</v>
      </c>
      <c r="C9" s="6">
        <v>3</v>
      </c>
      <c r="D9" s="7" t="s">
        <v>34</v>
      </c>
      <c r="E9" s="8" t="s">
        <v>31</v>
      </c>
      <c r="F9" s="9" t="s">
        <v>35</v>
      </c>
    </row>
    <row r="10" spans="2:6" x14ac:dyDescent="0.25">
      <c r="B10" s="2" t="s">
        <v>36</v>
      </c>
      <c r="C10" s="10">
        <v>0.75</v>
      </c>
      <c r="D10" s="7" t="s">
        <v>37</v>
      </c>
      <c r="E10" s="8" t="s">
        <v>31</v>
      </c>
      <c r="F10" s="9" t="s">
        <v>38</v>
      </c>
    </row>
    <row r="11" spans="2:6" x14ac:dyDescent="0.25">
      <c r="B11" s="2" t="s">
        <v>39</v>
      </c>
      <c r="C11" s="6">
        <v>10</v>
      </c>
      <c r="D11" s="7" t="s">
        <v>40</v>
      </c>
      <c r="E11" s="8" t="s">
        <v>31</v>
      </c>
      <c r="F11" s="9" t="s">
        <v>41</v>
      </c>
    </row>
    <row r="12" spans="2:6" x14ac:dyDescent="0.25">
      <c r="B12" s="2" t="s">
        <v>42</v>
      </c>
      <c r="C12" s="6">
        <v>9</v>
      </c>
      <c r="D12" s="7" t="s">
        <v>30</v>
      </c>
      <c r="E12" s="8" t="s">
        <v>31</v>
      </c>
      <c r="F12" s="9" t="s">
        <v>43</v>
      </c>
    </row>
    <row r="14" spans="2:6" ht="20.100000000000001" customHeight="1" x14ac:dyDescent="0.25">
      <c r="B14" s="20" t="s">
        <v>44</v>
      </c>
      <c r="C14" s="21"/>
      <c r="D14" s="21"/>
      <c r="E14" s="21"/>
      <c r="F14" s="21"/>
    </row>
    <row r="15" spans="2:6" ht="20.100000000000001" customHeight="1" x14ac:dyDescent="0.25">
      <c r="B15" s="1" t="s">
        <v>45</v>
      </c>
      <c r="C15" s="1" t="s">
        <v>46</v>
      </c>
      <c r="D15" s="1" t="s">
        <v>47</v>
      </c>
      <c r="E15" s="1" t="s">
        <v>48</v>
      </c>
      <c r="F15" s="1" t="s">
        <v>27</v>
      </c>
    </row>
    <row r="16" spans="2:6" x14ac:dyDescent="0.25">
      <c r="B16" s="2" t="s">
        <v>49</v>
      </c>
      <c r="C16" s="11">
        <v>1</v>
      </c>
      <c r="D16" s="12">
        <f t="shared" ref="D16:E19" si="0">1/C16</f>
        <v>1</v>
      </c>
      <c r="E16" s="11">
        <f t="shared" si="0"/>
        <v>1</v>
      </c>
      <c r="F16" s="9" t="s">
        <v>50</v>
      </c>
    </row>
    <row r="17" spans="2:6" x14ac:dyDescent="0.25">
      <c r="B17" s="2" t="s">
        <v>51</v>
      </c>
      <c r="C17" s="11">
        <f>C8</f>
        <v>4</v>
      </c>
      <c r="D17" s="12">
        <f t="shared" si="0"/>
        <v>0.25</v>
      </c>
      <c r="E17" s="11">
        <f t="shared" si="0"/>
        <v>4</v>
      </c>
      <c r="F17" s="9" t="s">
        <v>52</v>
      </c>
    </row>
    <row r="18" spans="2:6" x14ac:dyDescent="0.25">
      <c r="B18" s="2" t="s">
        <v>53</v>
      </c>
      <c r="C18" s="11">
        <f>C17*C9</f>
        <v>12</v>
      </c>
      <c r="D18" s="12">
        <f t="shared" si="0"/>
        <v>8.3333333333333329E-2</v>
      </c>
      <c r="E18" s="11">
        <f t="shared" si="0"/>
        <v>12</v>
      </c>
      <c r="F18" s="9" t="s">
        <v>54</v>
      </c>
    </row>
    <row r="19" spans="2:6" x14ac:dyDescent="0.25">
      <c r="B19" s="2" t="s">
        <v>55</v>
      </c>
      <c r="C19" s="11">
        <f>C18*C9</f>
        <v>36</v>
      </c>
      <c r="D19" s="12">
        <f t="shared" si="0"/>
        <v>2.7777777777777776E-2</v>
      </c>
      <c r="E19" s="11">
        <f t="shared" si="0"/>
        <v>36</v>
      </c>
      <c r="F19" s="9" t="s">
        <v>56</v>
      </c>
    </row>
    <row r="20" spans="2:6" x14ac:dyDescent="0.25">
      <c r="B20" s="5" t="s">
        <v>57</v>
      </c>
      <c r="C20" s="13">
        <f>ROUNDUP(C10*C19,0)</f>
        <v>27</v>
      </c>
      <c r="D20" s="14" t="s">
        <v>58</v>
      </c>
      <c r="E20" s="15" t="s">
        <v>59</v>
      </c>
      <c r="F20" s="15" t="s">
        <v>60</v>
      </c>
    </row>
    <row r="22" spans="2:6" ht="20.100000000000001" customHeight="1" x14ac:dyDescent="0.25">
      <c r="B22" s="20" t="s">
        <v>61</v>
      </c>
      <c r="C22" s="21"/>
      <c r="D22" s="21"/>
      <c r="E22" s="21"/>
      <c r="F22" s="21"/>
    </row>
    <row r="23" spans="2:6" x14ac:dyDescent="0.25">
      <c r="B23" s="2" t="s">
        <v>62</v>
      </c>
      <c r="C23" s="12">
        <f>1/C19</f>
        <v>2.7777777777777776E-2</v>
      </c>
      <c r="D23" s="7" t="s">
        <v>37</v>
      </c>
      <c r="E23" s="16" t="s">
        <v>63</v>
      </c>
      <c r="F23" s="9" t="s">
        <v>64</v>
      </c>
    </row>
    <row r="24" spans="2:6" x14ac:dyDescent="0.25">
      <c r="B24" s="2" t="s">
        <v>65</v>
      </c>
      <c r="C24" s="12">
        <f>1/C8</f>
        <v>0.25</v>
      </c>
      <c r="D24" s="7" t="s">
        <v>37</v>
      </c>
      <c r="E24" s="16" t="s">
        <v>66</v>
      </c>
      <c r="F24" s="9" t="s">
        <v>67</v>
      </c>
    </row>
    <row r="25" spans="2:6" ht="30" x14ac:dyDescent="0.25">
      <c r="B25" s="2" t="s">
        <v>68</v>
      </c>
      <c r="C25" s="12">
        <f>C11*C12/C19</f>
        <v>2.5</v>
      </c>
      <c r="D25" s="7" t="s">
        <v>69</v>
      </c>
      <c r="E25" s="16" t="s">
        <v>70</v>
      </c>
      <c r="F25" s="9" t="s">
        <v>71</v>
      </c>
    </row>
    <row r="26" spans="2:6" x14ac:dyDescent="0.25">
      <c r="B26" s="2" t="s">
        <v>72</v>
      </c>
      <c r="C26" s="12">
        <f>C11*C12/C19+(C19-C12)/C19</f>
        <v>3.25</v>
      </c>
      <c r="D26" s="7" t="s">
        <v>69</v>
      </c>
      <c r="E26" s="16" t="s">
        <v>73</v>
      </c>
      <c r="F26" s="9" t="s">
        <v>74</v>
      </c>
    </row>
    <row r="27" spans="2:6" ht="25.5" x14ac:dyDescent="0.25">
      <c r="B27" s="5" t="s">
        <v>75</v>
      </c>
      <c r="C27" s="17">
        <f>C25/C26</f>
        <v>0.76923076923076927</v>
      </c>
      <c r="D27" s="14" t="s">
        <v>69</v>
      </c>
      <c r="E27" s="15" t="s">
        <v>76</v>
      </c>
      <c r="F27" s="15" t="s">
        <v>77</v>
      </c>
    </row>
    <row r="28" spans="2:6" x14ac:dyDescent="0.25">
      <c r="B28" s="5" t="s">
        <v>78</v>
      </c>
      <c r="C28" s="13" t="str">
        <f>IF(C27&gt;=C10,"MAYORITAS TERCAPAI — deadlock sangat rendah","Belum mayoritas — naikkan m atau gabungkan dgn holding/trust")</f>
        <v>MAYORITAS TERCAPAI — deadlock sangat rendah</v>
      </c>
      <c r="D28" s="14" t="s">
        <v>79</v>
      </c>
      <c r="E28" s="15" t="s">
        <v>80</v>
      </c>
      <c r="F28" s="15" t="s">
        <v>81</v>
      </c>
    </row>
    <row r="29" spans="2:6" x14ac:dyDescent="0.25">
      <c r="B29" s="24" t="s">
        <v>82</v>
      </c>
      <c r="C29" s="21"/>
      <c r="D29" s="21"/>
      <c r="E29" s="21"/>
      <c r="F29" s="21"/>
    </row>
  </sheetData>
  <mergeCells count="6">
    <mergeCell ref="B29:F29"/>
    <mergeCell ref="B7:F7"/>
    <mergeCell ref="B2:F2"/>
    <mergeCell ref="B3:F3"/>
    <mergeCell ref="B22:F22"/>
    <mergeCell ref="B14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2026-08-14T17:26:17Z</dcterms:modified>
</cp:coreProperties>
</file>