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"/>
    <numFmt numFmtId="165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0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0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VaR TIGA METODE — HISTORIS · PARAMETRIK · WINDOW</t>
        </is>
      </c>
    </row>
    <row r="3">
      <c r="B3" s="2" t="inlineStr">
        <is>
          <t>Latihan P4: VaR 95% 1-hari historis (kuantil 5%) dan parametrik (z-score) pada portofolio Rp 10 M, plus sensitivitas window 250 vs 500 hari.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VaR(α, h)</t>
        </is>
      </c>
      <c r="C7" s="6" t="inlineStr">
        <is>
          <t>Kerugian maksimum pada tingkat kepercayaan α dan horizon h — kuantil distribusi loss: VaR = F⁻¹_L(α).</t>
        </is>
      </c>
    </row>
    <row r="8">
      <c r="B8" s="5" t="inlineStr">
        <is>
          <t>Historis</t>
        </is>
      </c>
      <c r="C8" s="6" t="inlineStr">
        <is>
          <t>Kuantil empiris return masa lalu (PERCENTILE.INC) — non-parametrik, menangkap fat tail, tetapi terikat masa lalu.</t>
        </is>
      </c>
    </row>
    <row r="9">
      <c r="B9" s="5" t="inlineStr">
        <is>
          <t>Parametrik</t>
        </is>
      </c>
      <c r="C9" s="6" t="inlineStr">
        <is>
          <t>VaR = −(μ + z_α·σ)·V dengan z = NORM.S.INV(α); scaling horizon VaR_h = VaR_1 × √h (asumsi iid).</t>
        </is>
      </c>
    </row>
    <row r="10">
      <c r="B10" s="5" t="inlineStr">
        <is>
          <t>Window</t>
        </is>
      </c>
      <c r="C10" s="6" t="inlineStr">
        <is>
          <t>250 hari responsif/noisy; 500 hari stabil/lambat — pilihan window mengubah modal (deck: ΔVaR ~19%).</t>
        </is>
      </c>
    </row>
    <row r="12">
      <c r="B12" s="4" t="inlineStr">
        <is>
          <t>CARA PAKAI WORKBOOK</t>
        </is>
      </c>
    </row>
    <row r="13">
      <c r="B13" s="5" t="inlineStr">
        <is>
          <t>1. Blok 1 Historis</t>
        </is>
      </c>
      <c r="C13" s="6" t="inlineStr">
        <is>
          <t>20 return harian ilustratif (input kuning); kuantil 5% dihitung PERCENTILE.INC lalu dikalikan nilai portofolio.</t>
        </is>
      </c>
    </row>
    <row r="14">
      <c r="B14" s="5" t="inlineStr">
        <is>
          <t>2. Blok 2 Parametrik</t>
        </is>
      </c>
      <c r="C14" s="6" t="inlineStr">
        <is>
          <t>Ubah μ dan σ harian; z-score otomatis dari NORM.S.INV (0,05) = −1,645 untuk VaR 95%.</t>
        </is>
      </c>
    </row>
    <row r="15">
      <c r="B15" s="5" t="inlineStr">
        <is>
          <t>3. Blok 3 Window</t>
        </is>
      </c>
      <c r="C15" s="6" t="inlineStr">
        <is>
          <t>Kuantil 1% window 250 vs 500 hari (input) → selisih VaR 99% Rp 50 jt (19%).</t>
        </is>
      </c>
    </row>
    <row r="16">
      <c r="B16" s="5" t="inlineStr">
        <is>
          <t>4. Catatan unit</t>
        </is>
      </c>
      <c r="C16" s="6" t="inlineStr">
        <is>
          <t>Nilai portofolio dalam Rp juta (Rp 10 M = 10.000).</t>
        </is>
      </c>
    </row>
    <row r="18">
      <c r="B18" s="4" t="inlineStr">
        <is>
          <t>LEGENDA WARNA</t>
        </is>
      </c>
    </row>
    <row r="19">
      <c r="B19" s="7" t="inlineStr">
        <is>
          <t>Input (kuning muda)</t>
        </is>
      </c>
      <c r="C19" s="6" t="inlineStr">
        <is>
          <t>Sel kuning muda = Anda ubah (bilangan bulat/desimal/persen).</t>
        </is>
      </c>
    </row>
    <row r="20">
      <c r="B20" s="6" t="inlineStr">
        <is>
          <t>Formula hidup</t>
        </is>
      </c>
      <c r="C20" s="6" t="inlineStr">
        <is>
          <t>Sel hitam = dihitung otomatis (AVERAGE, STDEV.S, NORM.S.INV, MMULT, SQRT, ...). Jangan diketik ulang.</t>
        </is>
      </c>
    </row>
    <row r="21">
      <c r="B21" s="8" t="inlineStr">
        <is>
          <t>Output kunci</t>
        </is>
      </c>
      <c r="C21" s="6" t="inlineStr">
        <is>
          <t>Sel kuning berborder + tebal = hasil akhir latihan (blok OUTPUT).</t>
        </is>
      </c>
    </row>
    <row r="23">
      <c r="B23" s="4" t="inlineStr">
        <is>
          <t>ANGKA KUNCI (contoh pada deck)</t>
        </is>
      </c>
    </row>
    <row r="24">
      <c r="B24" s="9" t="inlineStr">
        <is>
          <t>Historis: kuantil 5% ≈ −2,3% → VaR 95% = 2,3% × Rp 10 M = Rp 230 jt (contoh 20 titik memberi −2,31% ≈ Rp 231 jt).</t>
        </is>
      </c>
    </row>
    <row r="25">
      <c r="B25" s="9" t="inlineStr">
        <is>
          <t>Parametrik 95%: −(0,03% + (−1,645)(1,1%)) ≈ 1,78% → Rp 178 jt; 99% dengan z = −2,326.</t>
        </is>
      </c>
    </row>
    <row r="26">
      <c r="B26" s="9" t="inlineStr">
        <is>
          <t>Window: kuantil 1% 250 hari = −3,1% → Rp 310 jt vs 500 hari = −2,6% → Rp 260 jt; ΔVaR = Rp 50 jt (19,2%).</t>
        </is>
      </c>
    </row>
    <row r="28">
      <c r="B28" s="3" t="inlineStr">
        <is>
          <t>Angka 20 titik di Blok 1 adalah ilustrasi kecil; deck memakai 250 hari (kuantil 5% = −2,3%). Ganti/tambah data di kolom D — formula menyesuaikan.</t>
        </is>
      </c>
    </row>
  </sheetData>
  <mergeCells count="10">
    <mergeCell ref="B6:C6"/>
    <mergeCell ref="B24:C24"/>
    <mergeCell ref="B2:C2"/>
    <mergeCell ref="B25:C25"/>
    <mergeCell ref="B3:C3"/>
    <mergeCell ref="B28:C28"/>
    <mergeCell ref="B23:C23"/>
    <mergeCell ref="B26:C26"/>
    <mergeCell ref="B18:C1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5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VaR HISTORIS, PARAMETRIK &amp; WINDOW</t>
        </is>
      </c>
    </row>
    <row r="3">
      <c r="B3" s="2" t="inlineStr">
        <is>
          <t>Portofolio Rp 10 miliar (10.000 Rp juta). Blok data: 20 return harian ilustratif.</t>
        </is>
      </c>
    </row>
    <row r="5" ht="22" customHeight="1">
      <c r="B5" s="4" t="inlineStr">
        <is>
          <t>BLOK 1 — VaR HISTORIS (KUANTIL EMPIRIS 5%)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Return harian ke-1 (%)</t>
        </is>
      </c>
      <c r="D7" s="12" t="n">
        <v>-0.005</v>
      </c>
      <c r="E7" s="13" t="inlineStr">
        <is>
          <t xml:space="preserve"> input manual</t>
        </is>
      </c>
      <c r="F7" s="13" t="inlineStr">
        <is>
          <t>Ilustratif 20 hari (deck: 250 hari).</t>
        </is>
      </c>
    </row>
    <row r="8">
      <c r="B8" s="11" t="n">
        <v>2</v>
      </c>
      <c r="C8" s="6" t="inlineStr">
        <is>
          <t>Return harian ke-2 (%)</t>
        </is>
      </c>
      <c r="D8" s="12" t="n">
        <v>0.003</v>
      </c>
      <c r="E8" s="13" t="inlineStr">
        <is>
          <t xml:space="preserve"> input manual</t>
        </is>
      </c>
      <c r="F8" s="13" t="inlineStr">
        <is>
          <t>Ilustratif 20 hari (deck: 250 hari).</t>
        </is>
      </c>
    </row>
    <row r="9">
      <c r="B9" s="11" t="n">
        <v>3</v>
      </c>
      <c r="C9" s="6" t="inlineStr">
        <is>
          <t>Return harian ke-3 (%)</t>
        </is>
      </c>
      <c r="D9" s="12" t="n">
        <v>-0.023</v>
      </c>
      <c r="E9" s="13" t="inlineStr">
        <is>
          <t xml:space="preserve"> input manual</t>
        </is>
      </c>
      <c r="F9" s="13" t="inlineStr">
        <is>
          <t>Ilustratif 20 hari (deck: 250 hari).</t>
        </is>
      </c>
    </row>
    <row r="10">
      <c r="B10" s="11" t="n">
        <v>4</v>
      </c>
      <c r="C10" s="6" t="inlineStr">
        <is>
          <t>Return harian ke-4 (%)</t>
        </is>
      </c>
      <c r="D10" s="12" t="n">
        <v>0.008</v>
      </c>
      <c r="E10" s="13" t="inlineStr">
        <is>
          <t xml:space="preserve"> input manual</t>
        </is>
      </c>
      <c r="F10" s="13" t="inlineStr">
        <is>
          <t>Ilustratif 20 hari (deck: 250 hari).</t>
        </is>
      </c>
    </row>
    <row r="11">
      <c r="B11" s="11" t="n">
        <v>5</v>
      </c>
      <c r="C11" s="6" t="inlineStr">
        <is>
          <t>Return harian ke-5 (%)</t>
        </is>
      </c>
      <c r="D11" s="12" t="n">
        <v>-0.011</v>
      </c>
      <c r="E11" s="13" t="inlineStr">
        <is>
          <t xml:space="preserve"> input manual</t>
        </is>
      </c>
      <c r="F11" s="13" t="inlineStr">
        <is>
          <t>Ilustratif 20 hari (deck: 250 hari).</t>
        </is>
      </c>
    </row>
    <row r="12">
      <c r="B12" s="11" t="n">
        <v>6</v>
      </c>
      <c r="C12" s="6" t="inlineStr">
        <is>
          <t>Return harian ke-6 (%)</t>
        </is>
      </c>
      <c r="D12" s="12" t="n">
        <v>0.012</v>
      </c>
      <c r="E12" s="13" t="inlineStr">
        <is>
          <t xml:space="preserve"> input manual</t>
        </is>
      </c>
      <c r="F12" s="13" t="inlineStr">
        <is>
          <t>Ilustratif 20 hari (deck: 250 hari).</t>
        </is>
      </c>
    </row>
    <row r="13">
      <c r="B13" s="11" t="n">
        <v>7</v>
      </c>
      <c r="C13" s="6" t="inlineStr">
        <is>
          <t>Return harian ke-7 (%)</t>
        </is>
      </c>
      <c r="D13" s="12" t="n">
        <v>-0.025</v>
      </c>
      <c r="E13" s="13" t="inlineStr">
        <is>
          <t xml:space="preserve"> input manual</t>
        </is>
      </c>
      <c r="F13" s="13" t="inlineStr">
        <is>
          <t>Ilustratif 20 hari (deck: 250 hari).</t>
        </is>
      </c>
    </row>
    <row r="14">
      <c r="B14" s="11" t="n">
        <v>8</v>
      </c>
      <c r="C14" s="6" t="inlineStr">
        <is>
          <t>Return harian ke-8 (%)</t>
        </is>
      </c>
      <c r="D14" s="12" t="n">
        <v>0.006</v>
      </c>
      <c r="E14" s="13" t="inlineStr">
        <is>
          <t xml:space="preserve"> input manual</t>
        </is>
      </c>
      <c r="F14" s="13" t="inlineStr">
        <is>
          <t>Ilustratif 20 hari (deck: 250 hari).</t>
        </is>
      </c>
    </row>
    <row r="15">
      <c r="B15" s="11" t="n">
        <v>9</v>
      </c>
      <c r="C15" s="6" t="inlineStr">
        <is>
          <t>Return harian ke-9 (%)</t>
        </is>
      </c>
      <c r="D15" s="12" t="n">
        <v>-0.021</v>
      </c>
      <c r="E15" s="13" t="inlineStr">
        <is>
          <t xml:space="preserve"> input manual</t>
        </is>
      </c>
      <c r="F15" s="13" t="inlineStr">
        <is>
          <t>Ilustratif 20 hari (deck: 250 hari).</t>
        </is>
      </c>
    </row>
    <row r="16">
      <c r="B16" s="11" t="n">
        <v>10</v>
      </c>
      <c r="C16" s="6" t="inlineStr">
        <is>
          <t>Return harian ke-10 (%)</t>
        </is>
      </c>
      <c r="D16" s="12" t="n">
        <v>0.002</v>
      </c>
      <c r="E16" s="13" t="inlineStr">
        <is>
          <t xml:space="preserve"> input manual</t>
        </is>
      </c>
      <c r="F16" s="13" t="inlineStr">
        <is>
          <t>Ilustratif 20 hari (deck: 250 hari).</t>
        </is>
      </c>
    </row>
    <row r="17">
      <c r="B17" s="11" t="n">
        <v>11</v>
      </c>
      <c r="C17" s="6" t="inlineStr">
        <is>
          <t>Return harian ke-11 (%)</t>
        </is>
      </c>
      <c r="D17" s="12" t="n">
        <v>0.015</v>
      </c>
      <c r="E17" s="13" t="inlineStr">
        <is>
          <t xml:space="preserve"> input manual</t>
        </is>
      </c>
      <c r="F17" s="13" t="inlineStr">
        <is>
          <t>Ilustratif 20 hari (deck: 250 hari).</t>
        </is>
      </c>
    </row>
    <row r="18">
      <c r="B18" s="11" t="n">
        <v>12</v>
      </c>
      <c r="C18" s="6" t="inlineStr">
        <is>
          <t>Return harian ke-12 (%)</t>
        </is>
      </c>
      <c r="D18" s="12" t="n">
        <v>-0.008</v>
      </c>
      <c r="E18" s="13" t="inlineStr">
        <is>
          <t xml:space="preserve"> input manual</t>
        </is>
      </c>
      <c r="F18" s="13" t="inlineStr">
        <is>
          <t>Ilustratif 20 hari (deck: 250 hari).</t>
        </is>
      </c>
    </row>
    <row r="19">
      <c r="B19" s="11" t="n">
        <v>13</v>
      </c>
      <c r="C19" s="6" t="inlineStr">
        <is>
          <t>Return harian ke-13 (%)</t>
        </is>
      </c>
      <c r="D19" s="12" t="n">
        <v>0.004</v>
      </c>
      <c r="E19" s="13" t="inlineStr">
        <is>
          <t xml:space="preserve"> input manual</t>
        </is>
      </c>
      <c r="F19" s="13" t="inlineStr">
        <is>
          <t>Ilustratif 20 hari (deck: 250 hari).</t>
        </is>
      </c>
    </row>
    <row r="20">
      <c r="B20" s="11" t="n">
        <v>14</v>
      </c>
      <c r="C20" s="6" t="inlineStr">
        <is>
          <t>Return harian ke-14 (%)</t>
        </is>
      </c>
      <c r="D20" s="12" t="n">
        <v>-0.014</v>
      </c>
      <c r="E20" s="13" t="inlineStr">
        <is>
          <t xml:space="preserve"> input manual</t>
        </is>
      </c>
      <c r="F20" s="13" t="inlineStr">
        <is>
          <t>Ilustratif 20 hari (deck: 250 hari).</t>
        </is>
      </c>
    </row>
    <row r="21">
      <c r="B21" s="11" t="n">
        <v>15</v>
      </c>
      <c r="C21" s="6" t="inlineStr">
        <is>
          <t>Return harian ke-15 (%)</t>
        </is>
      </c>
      <c r="D21" s="12" t="n">
        <v>0.009000000000000001</v>
      </c>
      <c r="E21" s="13" t="inlineStr">
        <is>
          <t xml:space="preserve"> input manual</t>
        </is>
      </c>
      <c r="F21" s="13" t="inlineStr">
        <is>
          <t>Ilustratif 20 hari (deck: 250 hari).</t>
        </is>
      </c>
    </row>
    <row r="22">
      <c r="B22" s="11" t="n">
        <v>16</v>
      </c>
      <c r="C22" s="6" t="inlineStr">
        <is>
          <t>Return harian ke-16 (%)</t>
        </is>
      </c>
      <c r="D22" s="12" t="n">
        <v>0.001</v>
      </c>
      <c r="E22" s="13" t="inlineStr">
        <is>
          <t xml:space="preserve"> input manual</t>
        </is>
      </c>
      <c r="F22" s="13" t="inlineStr">
        <is>
          <t>Ilustratif 20 hari (deck: 250 hari).</t>
        </is>
      </c>
    </row>
    <row r="23">
      <c r="B23" s="11" t="n">
        <v>17</v>
      </c>
      <c r="C23" s="6" t="inlineStr">
        <is>
          <t>Return harian ke-17 (%)</t>
        </is>
      </c>
      <c r="D23" s="12" t="n">
        <v>-0.018</v>
      </c>
      <c r="E23" s="13" t="inlineStr">
        <is>
          <t xml:space="preserve"> input manual</t>
        </is>
      </c>
      <c r="F23" s="13" t="inlineStr">
        <is>
          <t>Ilustratif 20 hari (deck: 250 hari).</t>
        </is>
      </c>
    </row>
    <row r="24">
      <c r="B24" s="11" t="n">
        <v>18</v>
      </c>
      <c r="C24" s="6" t="inlineStr">
        <is>
          <t>Return harian ke-18 (%)</t>
        </is>
      </c>
      <c r="D24" s="12" t="n">
        <v>0.01</v>
      </c>
      <c r="E24" s="13" t="inlineStr">
        <is>
          <t xml:space="preserve"> input manual</t>
        </is>
      </c>
      <c r="F24" s="13" t="inlineStr">
        <is>
          <t>Ilustratif 20 hari (deck: 250 hari).</t>
        </is>
      </c>
    </row>
    <row r="25">
      <c r="B25" s="11" t="n">
        <v>19</v>
      </c>
      <c r="C25" s="6" t="inlineStr">
        <is>
          <t>Return harian ke-19 (%)</t>
        </is>
      </c>
      <c r="D25" s="12" t="n">
        <v>-0.002</v>
      </c>
      <c r="E25" s="13" t="inlineStr">
        <is>
          <t xml:space="preserve"> input manual</t>
        </is>
      </c>
      <c r="F25" s="13" t="inlineStr">
        <is>
          <t>Ilustratif 20 hari (deck: 250 hari).</t>
        </is>
      </c>
    </row>
    <row r="26">
      <c r="B26" s="11" t="n">
        <v>20</v>
      </c>
      <c r="C26" s="6" t="inlineStr">
        <is>
          <t>Return harian ke-20 (%)</t>
        </is>
      </c>
      <c r="D26" s="12" t="n">
        <v>0.006999999999999999</v>
      </c>
      <c r="E26" s="13" t="inlineStr">
        <is>
          <t xml:space="preserve"> input manual</t>
        </is>
      </c>
      <c r="F26" s="13" t="inlineStr">
        <is>
          <t>Ilustratif 20 hari (deck: 250 hari).</t>
        </is>
      </c>
    </row>
    <row r="27">
      <c r="B27" s="11" t="n">
        <v>21</v>
      </c>
      <c r="C27" s="6" t="inlineStr">
        <is>
          <t>Nilai portofolio V (Rp juta)</t>
        </is>
      </c>
      <c r="D27" s="14" t="n">
        <v>10000</v>
      </c>
      <c r="E27" s="13" t="inlineStr">
        <is>
          <t xml:space="preserve"> input manual</t>
        </is>
      </c>
      <c r="F27" s="13" t="inlineStr">
        <is>
          <t>Rp 10 miliar.</t>
        </is>
      </c>
    </row>
    <row r="28">
      <c r="B28" s="11" t="n">
        <v>22</v>
      </c>
      <c r="C28" s="6" t="inlineStr">
        <is>
          <t>Kuantil 5% return</t>
        </is>
      </c>
      <c r="D28" s="15">
        <f>PERCENTILE.INC(D7:D26,0.05)</f>
        <v/>
      </c>
      <c r="E28" s="13" t="inlineStr">
        <is>
          <t xml:space="preserve"> =PERCENTILE.INC(D7:D26;0,05)</t>
        </is>
      </c>
      <c r="F28" s="13" t="inlineStr">
        <is>
          <t>Posisi ke-12–13 terburuk → ≈ −2,3%.</t>
        </is>
      </c>
    </row>
    <row r="30" ht="22" customHeight="1">
      <c r="B30" s="4" t="inlineStr">
        <is>
          <t>OUTPUT — VaR HISTORIS</t>
        </is>
      </c>
    </row>
    <row r="31">
      <c r="B31" s="11" t="n">
        <v>23</v>
      </c>
      <c r="C31" s="16" t="inlineStr">
        <is>
          <t>VaR 95% 1-hari (%)</t>
        </is>
      </c>
      <c r="D31" s="17">
        <f>-D28</f>
        <v/>
      </c>
      <c r="E31" s="13" t="inlineStr">
        <is>
          <t xml:space="preserve"> =-D28</t>
        </is>
      </c>
      <c r="F31" s="13" t="inlineStr">
        <is>
          <t>Return negatif dibaca sebagai kerugian positif.</t>
        </is>
      </c>
    </row>
    <row r="32">
      <c r="B32" s="11" t="n">
        <v>24</v>
      </c>
      <c r="C32" s="16" t="inlineStr">
        <is>
          <t>VaR 95% 1-hari (Rp juta)</t>
        </is>
      </c>
      <c r="D32" s="18">
        <f>D31*D27</f>
        <v/>
      </c>
      <c r="E32" s="13" t="inlineStr">
        <is>
          <t xml:space="preserve"> =D31*D27</t>
        </is>
      </c>
      <c r="F32" s="13" t="inlineStr">
        <is>
          <t>≈ Rp 231 jt (deck Rp 230 jt dengan kuantil −2,3%).</t>
        </is>
      </c>
    </row>
    <row r="33">
      <c r="B33" s="11" t="n">
        <v>25</v>
      </c>
      <c r="C33" s="6" t="inlineStr">
        <is>
          <t>VaR 95% 10-hari (× √10)</t>
        </is>
      </c>
      <c r="D33" s="19">
        <f>D32*SQRT(10)</f>
        <v/>
      </c>
      <c r="E33" s="13" t="inlineStr">
        <is>
          <t xml:space="preserve"> =D32*SQRT(10)</t>
        </is>
      </c>
      <c r="F33" s="13" t="inlineStr">
        <is>
          <t>Scaling akar-waktu, asumsi iid.</t>
        </is>
      </c>
    </row>
    <row r="35" ht="22" customHeight="1">
      <c r="B35" s="4" t="inlineStr">
        <is>
          <t>BLOK 2 — VaR PARAMETRIK (ASUMSI NORMAL)</t>
        </is>
      </c>
    </row>
    <row r="36" ht="20" customHeight="1">
      <c r="B36" s="10" t="inlineStr">
        <is>
          <t>No.</t>
        </is>
      </c>
      <c r="C36" s="10" t="inlineStr">
        <is>
          <t>Langkah</t>
        </is>
      </c>
      <c r="D36" s="10" t="inlineStr">
        <is>
          <t>Nilai</t>
        </is>
      </c>
      <c r="E36" s="10" t="inlineStr">
        <is>
          <t>Formula Excel</t>
        </is>
      </c>
      <c r="F36" s="10" t="inlineStr">
        <is>
          <t>Catatan</t>
        </is>
      </c>
    </row>
    <row r="37">
      <c r="B37" s="11" t="n">
        <v>1</v>
      </c>
      <c r="C37" s="6" t="inlineStr">
        <is>
          <t>Mean return harian μ</t>
        </is>
      </c>
      <c r="D37" s="12" t="n">
        <v>0.0003</v>
      </c>
      <c r="E37" s="13" t="inlineStr">
        <is>
          <t xml:space="preserve"> input manual</t>
        </is>
      </c>
      <c r="F37" s="13" t="inlineStr">
        <is>
          <t>0,03%/hari (LQ45, P2).</t>
        </is>
      </c>
    </row>
    <row r="38">
      <c r="B38" s="11" t="n">
        <v>2</v>
      </c>
      <c r="C38" s="6" t="inlineStr">
        <is>
          <t>Std-dev harian σ</t>
        </is>
      </c>
      <c r="D38" s="12" t="n">
        <v>0.011</v>
      </c>
      <c r="E38" s="13" t="inlineStr">
        <is>
          <t xml:space="preserve"> input manual</t>
        </is>
      </c>
      <c r="F38" s="13" t="inlineStr">
        <is>
          <t>1,1%/hari (LQ45, P2).</t>
        </is>
      </c>
    </row>
    <row r="39">
      <c r="B39" s="11" t="n">
        <v>3</v>
      </c>
      <c r="C39" s="6" t="inlineStr">
        <is>
          <t>z 5% = NORM.S.INV(0,05)</t>
        </is>
      </c>
      <c r="D39" s="20">
        <f>NORM.S.INV(0.05)</f>
        <v/>
      </c>
      <c r="E39" s="13" t="inlineStr">
        <is>
          <t xml:space="preserve"> =NORM.S.INV(0,05)</t>
        </is>
      </c>
      <c r="F39" s="13" t="inlineStr">
        <is>
          <t>≈ −1,645 (VaR 95%); z 99% = −2,326.</t>
        </is>
      </c>
    </row>
    <row r="40">
      <c r="B40" s="11" t="n">
        <v>4</v>
      </c>
      <c r="C40" s="6" t="inlineStr">
        <is>
          <t>z 1% = NORM.S.INV(0,01)</t>
        </is>
      </c>
      <c r="D40" s="20">
        <f>NORM.S.INV(0.01)</f>
        <v/>
      </c>
      <c r="E40" s="13" t="inlineStr">
        <is>
          <t xml:space="preserve"> =NORM.S.INV(0,01)</t>
        </is>
      </c>
      <c r="F40" s="13" t="inlineStr">
        <is>
          <t>≈ −2,326 (VaR 99%).</t>
        </is>
      </c>
    </row>
    <row r="41">
      <c r="B41" s="11" t="n">
        <v>5</v>
      </c>
      <c r="C41" s="6" t="inlineStr">
        <is>
          <t>VaR 95% (%)</t>
        </is>
      </c>
      <c r="D41" s="15">
        <f>-(D37+D39*D38)</f>
        <v/>
      </c>
      <c r="E41" s="13" t="inlineStr">
        <is>
          <t xml:space="preserve"> =-(D37+D39*D38)</t>
        </is>
      </c>
      <c r="F41" s="13" t="inlineStr">
        <is>
          <t>−(μ + zσ) ≈ 1,78%.</t>
        </is>
      </c>
    </row>
    <row r="42">
      <c r="B42" s="11" t="n">
        <v>6</v>
      </c>
      <c r="C42" s="6" t="inlineStr">
        <is>
          <t>VaR 99% (%)</t>
        </is>
      </c>
      <c r="D42" s="15">
        <f>-(D37+D40*D38)</f>
        <v/>
      </c>
      <c r="E42" s="13" t="inlineStr">
        <is>
          <t xml:space="preserve"> =-(D37+D40*D38)</t>
        </is>
      </c>
      <c r="F42" s="13" t="inlineStr">
        <is>
          <t>≈ 2,53%.</t>
        </is>
      </c>
    </row>
    <row r="44" ht="22" customHeight="1">
      <c r="B44" s="4" t="inlineStr">
        <is>
          <t>OUTPUT — VaR PARAMETRIK</t>
        </is>
      </c>
    </row>
    <row r="45">
      <c r="B45" s="11" t="n">
        <v>7</v>
      </c>
      <c r="C45" s="16" t="inlineStr">
        <is>
          <t>VaR 95% 1-hari (Rp juta)</t>
        </is>
      </c>
      <c r="D45" s="18">
        <f>D41*D27</f>
        <v/>
      </c>
      <c r="E45" s="13" t="inlineStr">
        <is>
          <t xml:space="preserve"> =D41*D27</t>
        </is>
      </c>
      <c r="F45" s="13" t="inlineStr">
        <is>
          <t>≈ Rp 178 jt.</t>
        </is>
      </c>
    </row>
    <row r="46">
      <c r="B46" s="11" t="n">
        <v>8</v>
      </c>
      <c r="C46" s="16" t="inlineStr">
        <is>
          <t>VaR 99% 1-hari (Rp juta)</t>
        </is>
      </c>
      <c r="D46" s="18">
        <f>D42*D27</f>
        <v/>
      </c>
      <c r="E46" s="13" t="inlineStr">
        <is>
          <t xml:space="preserve"> =D42*D27</t>
        </is>
      </c>
      <c r="F46" s="13" t="inlineStr">
        <is>
          <t>≈ Rp 253 jt.</t>
        </is>
      </c>
    </row>
    <row r="47">
      <c r="B47" s="11" t="n">
        <v>9</v>
      </c>
      <c r="C47" s="6" t="inlineStr">
        <is>
          <t>VaR 95% 10-hari (Rp juta)</t>
        </is>
      </c>
      <c r="D47" s="19">
        <f>D45*SQRT(10)</f>
        <v/>
      </c>
      <c r="E47" s="13" t="inlineStr">
        <is>
          <t xml:space="preserve"> =D45*SQRT(10)</t>
        </is>
      </c>
      <c r="F47" s="13" t="inlineStr">
        <is>
          <t>√h scaling.</t>
        </is>
      </c>
    </row>
    <row r="49" ht="22" customHeight="1">
      <c r="B49" s="4" t="inlineStr">
        <is>
          <t>BLOK 3 — SENSITIVITAS WINDOW 250 vs 500 HARI (VaR 99%)</t>
        </is>
      </c>
    </row>
    <row r="50" ht="20" customHeight="1">
      <c r="B50" s="10" t="inlineStr">
        <is>
          <t>No.</t>
        </is>
      </c>
      <c r="C50" s="10" t="inlineStr">
        <is>
          <t>Langkah</t>
        </is>
      </c>
      <c r="D50" s="10" t="inlineStr">
        <is>
          <t>Nilai</t>
        </is>
      </c>
      <c r="E50" s="10" t="inlineStr">
        <is>
          <t>Formula Excel</t>
        </is>
      </c>
      <c r="F50" s="10" t="inlineStr">
        <is>
          <t>Catatan</t>
        </is>
      </c>
    </row>
    <row r="51">
      <c r="B51" s="11" t="n">
        <v>1</v>
      </c>
      <c r="C51" s="6" t="inlineStr">
        <is>
          <t>Kuantil 1% window 250 hari</t>
        </is>
      </c>
      <c r="D51" s="12" t="n">
        <v>-0.031</v>
      </c>
      <c r="E51" s="13" t="inlineStr">
        <is>
          <t xml:space="preserve"> input manual</t>
        </is>
      </c>
      <c r="F51" s="13" t="inlineStr">
        <is>
          <t>Mencakup krisis terkini → lebih dalam.</t>
        </is>
      </c>
    </row>
    <row r="52">
      <c r="B52" s="11" t="n">
        <v>2</v>
      </c>
      <c r="C52" s="6" t="inlineStr">
        <is>
          <t>Kuantil 1% window 500 hari</t>
        </is>
      </c>
      <c r="D52" s="12" t="n">
        <v>-0.026</v>
      </c>
      <c r="E52" s="13" t="inlineStr">
        <is>
          <t xml:space="preserve"> input manual</t>
        </is>
      </c>
      <c r="F52" s="13" t="inlineStr">
        <is>
          <t>Menghaluskan → lebih dangkal.</t>
        </is>
      </c>
    </row>
    <row r="53">
      <c r="B53" s="11" t="n">
        <v>3</v>
      </c>
      <c r="C53" s="6" t="inlineStr">
        <is>
          <t>VaR 99% window 250 (Rp juta)</t>
        </is>
      </c>
      <c r="D53" s="19">
        <f>-D51*D27</f>
        <v/>
      </c>
      <c r="E53" s="13" t="inlineStr">
        <is>
          <t xml:space="preserve"> =-D51*D27</t>
        </is>
      </c>
      <c r="F53" s="13" t="inlineStr">
        <is>
          <t>Rp 310 jt.</t>
        </is>
      </c>
    </row>
    <row r="54">
      <c r="B54" s="11" t="n">
        <v>4</v>
      </c>
      <c r="C54" s="6" t="inlineStr">
        <is>
          <t>VaR 99% window 500 (Rp juta)</t>
        </is>
      </c>
      <c r="D54" s="19">
        <f>-D52*D27</f>
        <v/>
      </c>
      <c r="E54" s="13" t="inlineStr">
        <is>
          <t xml:space="preserve"> =-D52*D27</t>
        </is>
      </c>
      <c r="F54" s="13" t="inlineStr">
        <is>
          <t>Rp 260 jt.</t>
        </is>
      </c>
    </row>
    <row r="56" ht="22" customHeight="1">
      <c r="B56" s="4" t="inlineStr">
        <is>
          <t>OUTPUT — DAMPAK PILIHAN WINDOW</t>
        </is>
      </c>
    </row>
    <row r="57">
      <c r="B57" s="11" t="n">
        <v>5</v>
      </c>
      <c r="C57" s="16" t="inlineStr">
        <is>
          <t>ΔVaR antar window (Rp juta)</t>
        </is>
      </c>
      <c r="D57" s="18">
        <f>D53-D54</f>
        <v/>
      </c>
      <c r="E57" s="13" t="inlineStr">
        <is>
          <t xml:space="preserve"> =D53-D54</t>
        </is>
      </c>
      <c r="F57" s="13" t="inlineStr">
        <is>
          <t>Rp 50 jt — signifikan untuk keputusan modal.</t>
        </is>
      </c>
    </row>
    <row r="58">
      <c r="B58" s="11" t="n">
        <v>6</v>
      </c>
      <c r="C58" s="16" t="inlineStr">
        <is>
          <t>ΔVaR relatif</t>
        </is>
      </c>
      <c r="D58" s="17">
        <f>D57/D54</f>
        <v/>
      </c>
      <c r="E58" s="13" t="inlineStr">
        <is>
          <t xml:space="preserve"> =D57/D54</t>
        </is>
      </c>
      <c r="F58" s="13" t="inlineStr">
        <is>
          <t>≈ 19% (deck).</t>
        </is>
      </c>
    </row>
  </sheetData>
  <mergeCells count="8">
    <mergeCell ref="B30:F30"/>
    <mergeCell ref="B44:F44"/>
    <mergeCell ref="B2:F2"/>
    <mergeCell ref="B49:F49"/>
    <mergeCell ref="B3:F3"/>
    <mergeCell ref="B5:F5"/>
    <mergeCell ref="B56:F56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