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&quot;Rp&quot;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0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center" vertical="center" wrapText="1"/>
    </xf>
    <xf numFmtId="10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STRESS TEST OBLIGASI — DURATION &amp; CONVEXITY</t>
        </is>
      </c>
    </row>
    <row r="3">
      <c r="B3" s="2" t="inlineStr">
        <is>
          <t>Dua latihan P7: dampak yield +200 bps pada SBN Rp 1.000 M (D=5, C=30) dan yield +150 bps pada SBN Rp 500 M (D=6, C=40).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Approximasi duration</t>
        </is>
      </c>
      <c r="C7" s="6" t="inlineStr">
        <is>
          <t>ΔV/V ≈ −D × Δy — linier; shock bunga besar → underestimate kerugian tanpa convexity.</t>
        </is>
      </c>
    </row>
    <row r="8">
      <c r="B8" s="5" t="inlineStr">
        <is>
          <t>Convexity adjustment</t>
        </is>
      </c>
      <c r="C8" s="6" t="inlineStr">
        <is>
          <t>+ ½ × C × (Δy)² — positif (mitigasi) untuk obligasi biasa; signifikan pada shock besar.</t>
        </is>
      </c>
    </row>
    <row r="9">
      <c r="B9" s="5" t="inlineStr">
        <is>
          <t>Skenario</t>
        </is>
      </c>
      <c r="C9" s="6" t="inlineStr">
        <is>
          <t>Sensitivitas satu faktor (yield saja) vs multi-faktor; historis (taper tantrum +200 bps) vs hipotetis.</t>
        </is>
      </c>
    </row>
    <row r="10">
      <c r="B10" s="5" t="inlineStr">
        <is>
          <t>Unit</t>
        </is>
      </c>
      <c r="C10" s="6" t="inlineStr">
        <is>
          <t>Nilai portofolio dalam Rp miliar; Δy dalam basis poin (input) yang dikonversi otomatis ke desimal.</t>
        </is>
      </c>
    </row>
    <row r="12">
      <c r="B12" s="4" t="inlineStr">
        <is>
          <t>CARA PAKAI WORKBOOK</t>
        </is>
      </c>
    </row>
    <row r="13">
      <c r="B13" s="5" t="inlineStr">
        <is>
          <t>1. Blok 1</t>
        </is>
      </c>
      <c r="C13" s="6" t="inlineStr">
        <is>
          <t>Isi nilai portofolio, duration, convexity, dan shock (bps) — efek duration, convexity, dan dampak total otomatis.</t>
        </is>
      </c>
    </row>
    <row r="14">
      <c r="B14" s="5" t="inlineStr">
        <is>
          <t>2. Blok 2</t>
        </is>
      </c>
      <c r="C14" s="6" t="inlineStr">
        <is>
          <t>Kasus kedua deck: Rp 500 M, D=6, C=40, +150 bps → total −8,55% (−Rp 42,75 M).</t>
        </is>
      </c>
    </row>
    <row r="15">
      <c r="B15" s="5" t="inlineStr">
        <is>
          <t>3. Blok 3</t>
        </is>
      </c>
      <c r="C15" s="6" t="inlineStr">
        <is>
          <t>Tabel sensitivitas shock +100 s.d. +300 bps dengan formula hidup — lihat convexity makin membantu pada shock besar.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Blok 1: −5 × 2% = −10% → −Rp 100 M; convexity +½×30×0,02² = +0,6% → +Rp 6 M; total presisi −Rp 94 M (deck menulis +Rp 0,6 M / total −Rp 99,4 M — selisih penulisan unit di deck; proporsi sama).</t>
        </is>
      </c>
    </row>
    <row r="24">
      <c r="B24" s="9" t="inlineStr">
        <is>
          <t>Blok 2: −6 × 1,5% = −9,0%; convexity +0,45%; total −8,55% × Rp 500 M = −Rp 42,75 M; mitigasi convexity Rp 2,25 M.</t>
        </is>
      </c>
    </row>
    <row r="26">
      <c r="B26" s="3" t="inlineStr">
        <is>
          <t>Approximasi duration-convexity dipakai lagi di P12 (ERM) dan P14 (Atlas Mitra).</t>
        </is>
      </c>
    </row>
  </sheetData>
  <mergeCells count="9">
    <mergeCell ref="B6:C6"/>
    <mergeCell ref="B24:C24"/>
    <mergeCell ref="B2:C2"/>
    <mergeCell ref="B26:C26"/>
    <mergeCell ref="B3:C3"/>
    <mergeCell ref="B23:C23"/>
    <mergeCell ref="B22:C22"/>
    <mergeCell ref="B17:C1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STRESS TEST YIELD (DURATION + CONVEXITY)</t>
        </is>
      </c>
    </row>
    <row r="3">
      <c r="B3" s="2" t="inlineStr">
        <is>
          <t>Blok 1: SBN treasury Rp 1.000 M, D=5, C=30, +200 bps. Blok 2: Rp 500 M, D=6, C=40, +150 bps.</t>
        </is>
      </c>
    </row>
    <row r="5" ht="22" customHeight="1">
      <c r="B5" s="4" t="inlineStr">
        <is>
          <t>BLOK 1 — SKENARIO SUKU BUNGA +200 bps (Rp miliar)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Nilai portofolio V (Rp miliar)</t>
        </is>
      </c>
      <c r="D7" s="12" t="n">
        <v>1000</v>
      </c>
      <c r="E7" s="13" t="inlineStr">
        <is>
          <t xml:space="preserve"> input manual</t>
        </is>
      </c>
      <c r="F7" s="13" t="inlineStr">
        <is>
          <t>SBN treasury bank.</t>
        </is>
      </c>
    </row>
    <row r="8">
      <c r="B8" s="11" t="n">
        <v>2</v>
      </c>
      <c r="C8" s="6" t="inlineStr">
        <is>
          <t>Duration rata-rata D (tahun)</t>
        </is>
      </c>
      <c r="D8" s="12" t="n">
        <v>5</v>
      </c>
      <c r="E8" s="13" t="inlineStr">
        <is>
          <t xml:space="preserve"> input manual</t>
        </is>
      </c>
      <c r="F8" s="13" t="inlineStr"/>
    </row>
    <row r="9">
      <c r="B9" s="11" t="n">
        <v>3</v>
      </c>
      <c r="C9" s="6" t="inlineStr">
        <is>
          <t>Convexity C</t>
        </is>
      </c>
      <c r="D9" s="12" t="n">
        <v>30</v>
      </c>
      <c r="E9" s="13" t="inlineStr">
        <is>
          <t xml:space="preserve"> input manual</t>
        </is>
      </c>
      <c r="F9" s="13" t="inlineStr">
        <is>
          <t>Ilustratif.</t>
        </is>
      </c>
    </row>
    <row r="10">
      <c r="B10" s="11" t="n">
        <v>4</v>
      </c>
      <c r="C10" s="6" t="inlineStr">
        <is>
          <t>Shock yield (bps)</t>
        </is>
      </c>
      <c r="D10" s="12" t="n">
        <v>200</v>
      </c>
      <c r="E10" s="13" t="inlineStr">
        <is>
          <t xml:space="preserve"> input manual</t>
        </is>
      </c>
      <c r="F10" s="13" t="inlineStr">
        <is>
          <t>+200 bps (taper tantrum 2013).</t>
        </is>
      </c>
    </row>
    <row r="11">
      <c r="B11" s="11" t="n">
        <v>5</v>
      </c>
      <c r="C11" s="6" t="inlineStr">
        <is>
          <t>Δy desimal</t>
        </is>
      </c>
      <c r="D11" s="14">
        <f>D10/10000</f>
        <v/>
      </c>
      <c r="E11" s="13" t="inlineStr">
        <is>
          <t xml:space="preserve"> =D10/10000</t>
        </is>
      </c>
      <c r="F11" s="13" t="inlineStr">
        <is>
          <t>200 bps = 0,02.</t>
        </is>
      </c>
    </row>
    <row r="12">
      <c r="B12" s="11" t="n">
        <v>6</v>
      </c>
      <c r="C12" s="6" t="inlineStr">
        <is>
          <t>Efek duration ΔV/V</t>
        </is>
      </c>
      <c r="D12" s="15">
        <f>-D8*D11</f>
        <v/>
      </c>
      <c r="E12" s="13" t="inlineStr">
        <is>
          <t xml:space="preserve"> =-D8*D11</t>
        </is>
      </c>
      <c r="F12" s="13" t="inlineStr">
        <is>
          <t>−5 × 0,02 = −10%.</t>
        </is>
      </c>
    </row>
    <row r="13">
      <c r="B13" s="11" t="n">
        <v>7</v>
      </c>
      <c r="C13" s="6" t="inlineStr">
        <is>
          <t>Efek convexity ΔV/V</t>
        </is>
      </c>
      <c r="D13" s="15">
        <f>0.5*D9*D11^2</f>
        <v/>
      </c>
      <c r="E13" s="13" t="inlineStr">
        <is>
          <t xml:space="preserve"> =0.5*D9*D11^2</t>
        </is>
      </c>
      <c r="F13" s="13" t="inlineStr">
        <is>
          <t>+½ × 30 × 0,02² = +0,6%.</t>
        </is>
      </c>
    </row>
    <row r="14">
      <c r="B14" s="11" t="n">
        <v>8</v>
      </c>
      <c r="C14" s="6" t="inlineStr">
        <is>
          <t>ΔV duration (Rp miliar)</t>
        </is>
      </c>
      <c r="D14" s="16">
        <f>D12*D7</f>
        <v/>
      </c>
      <c r="E14" s="13" t="inlineStr">
        <is>
          <t xml:space="preserve"> =D12*D7</t>
        </is>
      </c>
      <c r="F14" s="13" t="inlineStr">
        <is>
          <t>−Rp 100 M.</t>
        </is>
      </c>
    </row>
    <row r="15">
      <c r="B15" s="11" t="n">
        <v>9</v>
      </c>
      <c r="C15" s="6" t="inlineStr">
        <is>
          <t>ΔV convexity (Rp miliar)</t>
        </is>
      </c>
      <c r="D15" s="16">
        <f>D13*D7</f>
        <v/>
      </c>
      <c r="E15" s="13" t="inlineStr">
        <is>
          <t xml:space="preserve"> =D13*D7</t>
        </is>
      </c>
      <c r="F15" s="13" t="inlineStr">
        <is>
          <t>+Rp 6 M (deck menulis +0,6 M — unit slip; 0,6% × 1.000 = 6).</t>
        </is>
      </c>
    </row>
    <row r="17" ht="22" customHeight="1">
      <c r="B17" s="4" t="inlineStr">
        <is>
          <t>OUTPUT — DAMPAK TOTAL</t>
        </is>
      </c>
    </row>
    <row r="18">
      <c r="B18" s="11" t="n">
        <v>10</v>
      </c>
      <c r="C18" s="17" t="inlineStr">
        <is>
          <t>Total ΔV/V</t>
        </is>
      </c>
      <c r="D18" s="18">
        <f>D12+D13</f>
        <v/>
      </c>
      <c r="E18" s="13" t="inlineStr">
        <is>
          <t xml:space="preserve"> =D12+D13</t>
        </is>
      </c>
      <c r="F18" s="13" t="inlineStr">
        <is>
          <t>−10% + 0,6% = −9,4%.</t>
        </is>
      </c>
    </row>
    <row r="19">
      <c r="B19" s="11" t="n">
        <v>11</v>
      </c>
      <c r="C19" s="17" t="inlineStr">
        <is>
          <t>Dampak total (Rp miliar)</t>
        </is>
      </c>
      <c r="D19" s="19">
        <f>D18*D7</f>
        <v/>
      </c>
      <c r="E19" s="13" t="inlineStr">
        <is>
          <t xml:space="preserve"> =D18*D7</t>
        </is>
      </c>
      <c r="F19" s="13" t="inlineStr">
        <is>
          <t>≈ −Rp 94 M (deck ~−Rp 99,4 M dengan convexity 0,6 M).</t>
        </is>
      </c>
    </row>
    <row r="21" ht="22" customHeight="1">
      <c r="B21" s="4" t="inlineStr">
        <is>
          <t>BLOK 2 — PORTOFOLIO SBN Rp 500 M, YIELD +150 bps</t>
        </is>
      </c>
    </row>
    <row r="22" ht="20" customHeight="1">
      <c r="B22" s="10" t="inlineStr">
        <is>
          <t>No.</t>
        </is>
      </c>
      <c r="C22" s="10" t="inlineStr">
        <is>
          <t>Langkah</t>
        </is>
      </c>
      <c r="D22" s="10" t="inlineStr">
        <is>
          <t>Nilai</t>
        </is>
      </c>
      <c r="E22" s="10" t="inlineStr">
        <is>
          <t>Formula Excel</t>
        </is>
      </c>
      <c r="F22" s="10" t="inlineStr">
        <is>
          <t>Catatan</t>
        </is>
      </c>
    </row>
    <row r="23">
      <c r="B23" s="11" t="n">
        <v>1</v>
      </c>
      <c r="C23" s="6" t="inlineStr">
        <is>
          <t>Nilai portofolio V (Rp miliar)</t>
        </is>
      </c>
      <c r="D23" s="12" t="n">
        <v>500</v>
      </c>
      <c r="E23" s="13" t="inlineStr">
        <is>
          <t xml:space="preserve"> input manual</t>
        </is>
      </c>
      <c r="F23" s="13" t="inlineStr"/>
    </row>
    <row r="24">
      <c r="B24" s="11" t="n">
        <v>2</v>
      </c>
      <c r="C24" s="6" t="inlineStr">
        <is>
          <t>Duration D (tahun)</t>
        </is>
      </c>
      <c r="D24" s="12" t="n">
        <v>6</v>
      </c>
      <c r="E24" s="13" t="inlineStr">
        <is>
          <t xml:space="preserve"> input manual</t>
        </is>
      </c>
      <c r="F24" s="13" t="inlineStr"/>
    </row>
    <row r="25">
      <c r="B25" s="11" t="n">
        <v>3</v>
      </c>
      <c r="C25" s="6" t="inlineStr">
        <is>
          <t>Convexity C</t>
        </is>
      </c>
      <c r="D25" s="12" t="n">
        <v>40</v>
      </c>
      <c r="E25" s="13" t="inlineStr">
        <is>
          <t xml:space="preserve"> input manual</t>
        </is>
      </c>
      <c r="F25" s="13" t="inlineStr"/>
    </row>
    <row r="26">
      <c r="B26" s="11" t="n">
        <v>4</v>
      </c>
      <c r="C26" s="6" t="inlineStr">
        <is>
          <t>Shock yield (bps)</t>
        </is>
      </c>
      <c r="D26" s="12" t="n">
        <v>150</v>
      </c>
      <c r="E26" s="13" t="inlineStr">
        <is>
          <t xml:space="preserve"> input manual</t>
        </is>
      </c>
      <c r="F26" s="13" t="inlineStr">
        <is>
          <t>+150 bps.</t>
        </is>
      </c>
    </row>
    <row r="27">
      <c r="B27" s="11" t="n">
        <v>5</v>
      </c>
      <c r="C27" s="6" t="inlineStr">
        <is>
          <t>Δy desimal</t>
        </is>
      </c>
      <c r="D27" s="14">
        <f>D26/10000</f>
        <v/>
      </c>
      <c r="E27" s="13" t="inlineStr">
        <is>
          <t xml:space="preserve"> =D26/10000</t>
        </is>
      </c>
      <c r="F27" s="13" t="inlineStr">
        <is>
          <t>0,015.</t>
        </is>
      </c>
    </row>
    <row r="28">
      <c r="B28" s="11" t="n">
        <v>6</v>
      </c>
      <c r="C28" s="6" t="inlineStr">
        <is>
          <t>Efek duration ΔV/V</t>
        </is>
      </c>
      <c r="D28" s="15">
        <f>-D24*D27</f>
        <v/>
      </c>
      <c r="E28" s="13" t="inlineStr">
        <is>
          <t xml:space="preserve"> =-D24*D27</t>
        </is>
      </c>
      <c r="F28" s="13" t="inlineStr">
        <is>
          <t>−9,0%.</t>
        </is>
      </c>
    </row>
    <row r="29">
      <c r="B29" s="11" t="n">
        <v>7</v>
      </c>
      <c r="C29" s="6" t="inlineStr">
        <is>
          <t>Efek convexity ΔV/V</t>
        </is>
      </c>
      <c r="D29" s="15">
        <f>0.5*D25*D27^2</f>
        <v/>
      </c>
      <c r="E29" s="13" t="inlineStr">
        <is>
          <t xml:space="preserve"> =0.5*D25*D27^2</t>
        </is>
      </c>
      <c r="F29" s="13" t="inlineStr">
        <is>
          <t>+0,45%.</t>
        </is>
      </c>
    </row>
    <row r="31" ht="22" customHeight="1">
      <c r="B31" s="4" t="inlineStr">
        <is>
          <t>OUTPUT — DAMPAK TOTAL</t>
        </is>
      </c>
    </row>
    <row r="32">
      <c r="B32" s="11" t="n">
        <v>8</v>
      </c>
      <c r="C32" s="17" t="inlineStr">
        <is>
          <t>Total ΔV/V</t>
        </is>
      </c>
      <c r="D32" s="18">
        <f>D28+D29</f>
        <v/>
      </c>
      <c r="E32" s="13" t="inlineStr">
        <is>
          <t xml:space="preserve"> =D28+D29</t>
        </is>
      </c>
      <c r="F32" s="13" t="inlineStr">
        <is>
          <t>−8,55%.</t>
        </is>
      </c>
    </row>
    <row r="33">
      <c r="B33" s="11" t="n">
        <v>9</v>
      </c>
      <c r="C33" s="17" t="inlineStr">
        <is>
          <t>Dampak total (Rp miliar)</t>
        </is>
      </c>
      <c r="D33" s="19">
        <f>D32*D23</f>
        <v/>
      </c>
      <c r="E33" s="13" t="inlineStr">
        <is>
          <t xml:space="preserve"> =D32*D23</t>
        </is>
      </c>
      <c r="F33" s="13" t="inlineStr">
        <is>
          <t>−Rp 42,75 M (deck ~−Rp 42,8 M).</t>
        </is>
      </c>
    </row>
    <row r="34">
      <c r="B34" s="11" t="n">
        <v>10</v>
      </c>
      <c r="C34" s="17" t="inlineStr">
        <is>
          <t>Mitigasi convexity (Rp miliar)</t>
        </is>
      </c>
      <c r="D34" s="19">
        <f>D29*D23</f>
        <v/>
      </c>
      <c r="E34" s="13" t="inlineStr">
        <is>
          <t xml:space="preserve"> =D29*D23</t>
        </is>
      </c>
      <c r="F34" s="13" t="inlineStr">
        <is>
          <t>+Rp 2,25 M — signifikan untuk perhitungan modal.</t>
        </is>
      </c>
    </row>
    <row r="36" ht="22" customHeight="1">
      <c r="B36" s="4" t="inlineStr">
        <is>
          <t>BLOK 3 — SENSITIVITAS SHOCK (basis Blok 2, formula hidup)</t>
        </is>
      </c>
    </row>
    <row r="37" ht="20" customHeight="1">
      <c r="B37" s="10" t="inlineStr">
        <is>
          <t>No.</t>
        </is>
      </c>
      <c r="C37" s="10" t="inlineStr">
        <is>
          <t>Shock (bps)</t>
        </is>
      </c>
      <c r="D37" s="10" t="inlineStr">
        <is>
          <t>Total ΔV/V</t>
        </is>
      </c>
      <c r="E37" s="10" t="inlineStr">
        <is>
          <t>Formula Excel</t>
        </is>
      </c>
      <c r="F37" s="10" t="inlineStr">
        <is>
          <t>Dampak (Rp miliar)</t>
        </is>
      </c>
    </row>
    <row r="38">
      <c r="B38" s="11" t="n">
        <v>1</v>
      </c>
      <c r="C38" s="20" t="n">
        <v>100</v>
      </c>
      <c r="D38" s="21">
        <f>-$D$24*(C38/10000)+0.5*$D$25*(C38/10000)^2</f>
        <v/>
      </c>
      <c r="E38" s="13" t="inlineStr">
        <is>
          <t xml:space="preserve"> =-D24*(bps/10000)+0.5*D25*(bps/10000)^2</t>
        </is>
      </c>
      <c r="F38" s="19">
        <f>D38*$D$23</f>
        <v/>
      </c>
    </row>
    <row r="39">
      <c r="B39" s="11" t="n">
        <v>2</v>
      </c>
      <c r="C39" s="20" t="n">
        <v>150</v>
      </c>
      <c r="D39" s="21">
        <f>-$D$24*(C39/10000)+0.5*$D$25*(C39/10000)^2</f>
        <v/>
      </c>
      <c r="E39" s="13" t="inlineStr">
        <is>
          <t xml:space="preserve"> =-D24*(bps/10000)+0.5*D25*(bps/10000)^2</t>
        </is>
      </c>
      <c r="F39" s="19">
        <f>D39*$D$23</f>
        <v/>
      </c>
    </row>
    <row r="40">
      <c r="B40" s="11" t="n">
        <v>3</v>
      </c>
      <c r="C40" s="20" t="n">
        <v>200</v>
      </c>
      <c r="D40" s="21">
        <f>-$D$24*(C40/10000)+0.5*$D$25*(C40/10000)^2</f>
        <v/>
      </c>
      <c r="E40" s="13" t="inlineStr">
        <is>
          <t xml:space="preserve"> =-D24*(bps/10000)+0.5*D25*(bps/10000)^2</t>
        </is>
      </c>
      <c r="F40" s="19">
        <f>D40*$D$23</f>
        <v/>
      </c>
    </row>
    <row r="41">
      <c r="B41" s="11" t="n">
        <v>4</v>
      </c>
      <c r="C41" s="20" t="n">
        <v>300</v>
      </c>
      <c r="D41" s="21">
        <f>-$D$24*(C41/10000)+0.5*$D$25*(C41/10000)^2</f>
        <v/>
      </c>
      <c r="E41" s="13" t="inlineStr">
        <is>
          <t xml:space="preserve"> =-D24*(bps/10000)+0.5*D25*(bps/10000)^2</t>
        </is>
      </c>
      <c r="F41" s="19">
        <f>D41*$D$23</f>
        <v/>
      </c>
    </row>
  </sheetData>
  <mergeCells count="7">
    <mergeCell ref="B21:F21"/>
    <mergeCell ref="B2:F2"/>
    <mergeCell ref="B3:F3"/>
    <mergeCell ref="B5:F5"/>
    <mergeCell ref="B31:F31"/>
    <mergeCell ref="B36:F36"/>
    <mergeCell ref="B17:F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