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DATA" sheetId="1" state="visible" r:id="rId1"/>
    <sheet xmlns:r="http://schemas.openxmlformats.org/officeDocument/2006/relationships" name="linest_test" sheetId="2" state="visible" r:id="rId2"/>
    <sheet xmlns:r="http://schemas.openxmlformats.org/officeDocument/2006/relationships" name="matrix_te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luas</t>
        </is>
      </c>
      <c r="B1" t="inlineStr">
        <is>
          <t>jarak</t>
        </is>
      </c>
      <c r="C1" t="inlineStr">
        <is>
          <t>umur</t>
        </is>
      </c>
      <c r="D1" t="inlineStr">
        <is>
          <t>harga</t>
        </is>
      </c>
    </row>
    <row r="2">
      <c r="A2" t="n">
        <v>60</v>
      </c>
      <c r="B2" t="n">
        <v>8</v>
      </c>
      <c r="C2" t="n">
        <v>20</v>
      </c>
      <c r="D2" t="n">
        <v>160.342</v>
      </c>
    </row>
    <row r="3">
      <c r="A3" t="n">
        <v>72</v>
      </c>
      <c r="B3" t="n">
        <v>11</v>
      </c>
      <c r="C3" t="n">
        <v>5</v>
      </c>
      <c r="D3" t="n">
        <v>203.897</v>
      </c>
    </row>
    <row r="4">
      <c r="A4" t="n">
        <v>80</v>
      </c>
      <c r="B4" t="n">
        <v>5</v>
      </c>
      <c r="C4" t="n">
        <v>25</v>
      </c>
      <c r="D4" t="n">
        <v>226.747</v>
      </c>
    </row>
    <row r="5">
      <c r="A5" t="n">
        <v>90</v>
      </c>
      <c r="B5" t="n">
        <v>9</v>
      </c>
      <c r="C5" t="n">
        <v>10</v>
      </c>
      <c r="D5" t="n">
        <v>231.397</v>
      </c>
    </row>
    <row r="6">
      <c r="A6" t="n">
        <v>100</v>
      </c>
      <c r="B6" t="n">
        <v>4</v>
      </c>
      <c r="C6" t="n">
        <v>30</v>
      </c>
      <c r="D6" t="n">
        <v>259.02</v>
      </c>
    </row>
    <row r="7">
      <c r="A7" t="n">
        <v>110</v>
      </c>
      <c r="B7" t="n">
        <v>7</v>
      </c>
      <c r="C7" t="n">
        <v>2</v>
      </c>
      <c r="D7" t="n">
        <v>292.626</v>
      </c>
    </row>
    <row r="8">
      <c r="A8" t="n">
        <v>120</v>
      </c>
      <c r="B8" t="n">
        <v>10</v>
      </c>
      <c r="C8" t="n">
        <v>15</v>
      </c>
      <c r="D8" t="n">
        <v>306.697</v>
      </c>
    </row>
    <row r="9">
      <c r="A9" t="n">
        <v>135</v>
      </c>
      <c r="B9" t="n">
        <v>3</v>
      </c>
      <c r="C9" t="n">
        <v>8</v>
      </c>
      <c r="D9" t="n">
        <v>366.539</v>
      </c>
    </row>
    <row r="10">
      <c r="A10" t="n">
        <v>150</v>
      </c>
      <c r="B10" t="n">
        <v>6</v>
      </c>
      <c r="C10" t="n">
        <v>28</v>
      </c>
      <c r="D10" t="n">
        <v>384.069</v>
      </c>
    </row>
    <row r="11">
      <c r="A11" t="n">
        <v>165</v>
      </c>
      <c r="B11" t="n">
        <v>2</v>
      </c>
      <c r="C11" t="n">
        <v>1</v>
      </c>
      <c r="D11" t="n">
        <v>429.727</v>
      </c>
    </row>
    <row r="12">
      <c r="A12" t="n">
        <v>180</v>
      </c>
      <c r="B12" t="n">
        <v>5</v>
      </c>
      <c r="C12" t="n">
        <v>18</v>
      </c>
      <c r="D12" t="n">
        <v>475.765</v>
      </c>
    </row>
    <row r="13">
      <c r="A13" t="n">
        <v>200</v>
      </c>
      <c r="B13" t="n">
        <v>8</v>
      </c>
      <c r="C13" t="n">
        <v>22</v>
      </c>
      <c r="D13" t="n">
        <v>493.436</v>
      </c>
    </row>
    <row r="14">
      <c r="A14" t="n">
        <v>220</v>
      </c>
      <c r="B14" t="n">
        <v>1</v>
      </c>
      <c r="C14" t="n">
        <v>6</v>
      </c>
      <c r="D14" t="n">
        <v>586.504</v>
      </c>
    </row>
    <row r="15">
      <c r="A15" t="n">
        <v>240</v>
      </c>
      <c r="B15" t="n">
        <v>4</v>
      </c>
      <c r="C15" t="n">
        <v>12</v>
      </c>
      <c r="D15" t="n">
        <v>611.034</v>
      </c>
    </row>
    <row r="16">
      <c r="A16" t="n">
        <v>260</v>
      </c>
      <c r="B16" t="n">
        <v>3</v>
      </c>
      <c r="C16" t="n">
        <v>3</v>
      </c>
      <c r="D16" t="n">
        <v>667.309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>
        <f>INDEX(LINEST(D2:D16,A2:C16,TRUE,TRUE),1,4)</f>
        <v/>
      </c>
    </row>
    <row r="2">
      <c r="A2">
        <f>INDEX(LINEST(D2:D16,A2:C16,TRUE,TRUE),1,3)</f>
        <v/>
      </c>
    </row>
    <row r="3">
      <c r="A3">
        <f>INDEX(LINEST(D2:D16,A2:C16,TRUE,TRUE),3,1)</f>
        <v/>
      </c>
    </row>
    <row r="4">
      <c r="A4">
        <f>INDEX(LINEST(D2:D16,A2:C16,TRUE,TRUE),4,1)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J19"/>
  <sheetViews>
    <sheetView workbookViewId="0">
      <selection activeCell="A1" sqref="A1"/>
    </sheetView>
  </sheetViews>
  <sheetFormatPr baseColWidth="8" defaultRowHeight="15"/>
  <sheetData>
    <row r="2">
      <c r="B2" t="n">
        <v>1</v>
      </c>
      <c r="C2">
        <f>1_DATA!A2</f>
        <v/>
      </c>
      <c r="D2">
        <f>1_DATA!B2</f>
        <v/>
      </c>
      <c r="E2">
        <f>1_DATA!C2</f>
        <v/>
      </c>
    </row>
    <row r="3">
      <c r="B3" t="n">
        <v>1</v>
      </c>
      <c r="C3">
        <f>1_DATA!A3</f>
        <v/>
      </c>
      <c r="D3">
        <f>1_DATA!B3</f>
        <v/>
      </c>
      <c r="E3">
        <f>1_DATA!C3</f>
        <v/>
      </c>
    </row>
    <row r="4">
      <c r="B4" t="n">
        <v>1</v>
      </c>
      <c r="C4">
        <f>1_DATA!A4</f>
        <v/>
      </c>
      <c r="D4">
        <f>1_DATA!B4</f>
        <v/>
      </c>
      <c r="E4">
        <f>1_DATA!C4</f>
        <v/>
      </c>
    </row>
    <row r="5">
      <c r="B5" t="n">
        <v>1</v>
      </c>
      <c r="C5">
        <f>1_DATA!A5</f>
        <v/>
      </c>
      <c r="D5">
        <f>1_DATA!B5</f>
        <v/>
      </c>
      <c r="E5">
        <f>1_DATA!C5</f>
        <v/>
      </c>
    </row>
    <row r="6">
      <c r="B6" t="n">
        <v>1</v>
      </c>
      <c r="C6">
        <f>1_DATA!A6</f>
        <v/>
      </c>
      <c r="D6">
        <f>1_DATA!B6</f>
        <v/>
      </c>
      <c r="E6">
        <f>1_DATA!C6</f>
        <v/>
      </c>
    </row>
    <row r="7">
      <c r="B7" t="n">
        <v>1</v>
      </c>
      <c r="C7">
        <f>1_DATA!A7</f>
        <v/>
      </c>
      <c r="D7">
        <f>1_DATA!B7</f>
        <v/>
      </c>
      <c r="E7">
        <f>1_DATA!C7</f>
        <v/>
      </c>
    </row>
    <row r="8">
      <c r="B8" t="n">
        <v>1</v>
      </c>
      <c r="C8">
        <f>1_DATA!A8</f>
        <v/>
      </c>
      <c r="D8">
        <f>1_DATA!B8</f>
        <v/>
      </c>
      <c r="E8">
        <f>1_DATA!C8</f>
        <v/>
      </c>
    </row>
    <row r="9">
      <c r="B9" t="n">
        <v>1</v>
      </c>
      <c r="C9">
        <f>1_DATA!A9</f>
        <v/>
      </c>
      <c r="D9">
        <f>1_DATA!B9</f>
        <v/>
      </c>
      <c r="E9">
        <f>1_DATA!C9</f>
        <v/>
      </c>
    </row>
    <row r="10">
      <c r="B10" t="n">
        <v>1</v>
      </c>
      <c r="C10">
        <f>1_DATA!A10</f>
        <v/>
      </c>
      <c r="D10">
        <f>1_DATA!B10</f>
        <v/>
      </c>
      <c r="E10">
        <f>1_DATA!C10</f>
        <v/>
      </c>
      <c r="G10">
        <f>INDEX(MMULT(TRANSPOSE(B2:E16),B2:E16),1,1)</f>
        <v/>
      </c>
      <c r="H10">
        <f>INDEX(MMULT(TRANSPOSE(B2:E16),B2:E16),1,2)</f>
        <v/>
      </c>
      <c r="I10">
        <f>INDEX(MMULT(TRANSPOSE(B2:E16),B2:E16),1,3)</f>
        <v/>
      </c>
      <c r="J10">
        <f>INDEX(MMULT(TRANSPOSE(B2:E16),B2:E16),1,4)</f>
        <v/>
      </c>
    </row>
    <row r="11">
      <c r="B11" t="n">
        <v>1</v>
      </c>
      <c r="C11">
        <f>1_DATA!A11</f>
        <v/>
      </c>
      <c r="D11">
        <f>1_DATA!B11</f>
        <v/>
      </c>
      <c r="E11">
        <f>1_DATA!C11</f>
        <v/>
      </c>
      <c r="G11">
        <f>INDEX(MMULT(TRANSPOSE(B2:E16),B2:E16),2,1)</f>
        <v/>
      </c>
      <c r="H11">
        <f>INDEX(MMULT(TRANSPOSE(B2:E16),B2:E16),2,2)</f>
        <v/>
      </c>
      <c r="I11">
        <f>INDEX(MMULT(TRANSPOSE(B2:E16),B2:E16),2,3)</f>
        <v/>
      </c>
      <c r="J11">
        <f>INDEX(MMULT(TRANSPOSE(B2:E16),B2:E16),2,4)</f>
        <v/>
      </c>
    </row>
    <row r="12">
      <c r="B12" t="n">
        <v>1</v>
      </c>
      <c r="C12">
        <f>1_DATA!A12</f>
        <v/>
      </c>
      <c r="D12">
        <f>1_DATA!B12</f>
        <v/>
      </c>
      <c r="E12">
        <f>1_DATA!C12</f>
        <v/>
      </c>
      <c r="G12">
        <f>INDEX(MMULT(TRANSPOSE(B2:E16),B2:E16),3,1)</f>
        <v/>
      </c>
      <c r="H12">
        <f>INDEX(MMULT(TRANSPOSE(B2:E16),B2:E16),3,2)</f>
        <v/>
      </c>
      <c r="I12">
        <f>INDEX(MMULT(TRANSPOSE(B2:E16),B2:E16),3,3)</f>
        <v/>
      </c>
      <c r="J12">
        <f>INDEX(MMULT(TRANSPOSE(B2:E16),B2:E16),3,4)</f>
        <v/>
      </c>
    </row>
    <row r="13">
      <c r="B13" t="n">
        <v>1</v>
      </c>
      <c r="C13">
        <f>1_DATA!A13</f>
        <v/>
      </c>
      <c r="D13">
        <f>1_DATA!B13</f>
        <v/>
      </c>
      <c r="E13">
        <f>1_DATA!C13</f>
        <v/>
      </c>
      <c r="G13">
        <f>INDEX(MMULT(TRANSPOSE(B2:E16),B2:E16),4,1)</f>
        <v/>
      </c>
      <c r="H13">
        <f>INDEX(MMULT(TRANSPOSE(B2:E16),B2:E16),4,2)</f>
        <v/>
      </c>
      <c r="I13">
        <f>INDEX(MMULT(TRANSPOSE(B2:E16),B2:E16),4,3)</f>
        <v/>
      </c>
      <c r="J13">
        <f>INDEX(MMULT(TRANSPOSE(B2:E16),B2:E16),4,4)</f>
        <v/>
      </c>
    </row>
    <row r="14">
      <c r="B14" t="n">
        <v>1</v>
      </c>
      <c r="C14">
        <f>1_DATA!A14</f>
        <v/>
      </c>
      <c r="D14">
        <f>1_DATA!B14</f>
        <v/>
      </c>
      <c r="E14">
        <f>1_DATA!C14</f>
        <v/>
      </c>
    </row>
    <row r="15">
      <c r="B15" t="n">
        <v>1</v>
      </c>
      <c r="C15">
        <f>1_DATA!A15</f>
        <v/>
      </c>
      <c r="D15">
        <f>1_DATA!B15</f>
        <v/>
      </c>
      <c r="E15">
        <f>1_DATA!C15</f>
        <v/>
      </c>
    </row>
    <row r="16">
      <c r="B16" t="n">
        <v>1</v>
      </c>
      <c r="C16">
        <f>1_DATA!A16</f>
        <v/>
      </c>
      <c r="D16">
        <f>1_DATA!B16</f>
        <v/>
      </c>
      <c r="E16">
        <f>1_DATA!C16</f>
        <v/>
      </c>
      <c r="G16">
        <f>INDEX(MINVERSE(MMULT(TRANSPOSE(B2:E16),B2:E16)),1,1)</f>
        <v/>
      </c>
      <c r="H16">
        <f>INDEX(MINVERSE(MMULT(TRANSPOSE(B2:E16),B2:E16)),1,2)</f>
        <v/>
      </c>
      <c r="I16">
        <f>INDEX(MINVERSE(MMULT(TRANSPOSE(B2:E16),B2:E16)),1,3)</f>
        <v/>
      </c>
      <c r="J16">
        <f>INDEX(MINVERSE(MMULT(TRANSPOSE(B2:E16),B2:E16)),1,4)</f>
        <v/>
      </c>
    </row>
    <row r="17">
      <c r="G17">
        <f>INDEX(MINVERSE(MMULT(TRANSPOSE(B2:E16),B2:E16)),2,1)</f>
        <v/>
      </c>
      <c r="H17">
        <f>INDEX(MINVERSE(MMULT(TRANSPOSE(B2:E16),B2:E16)),2,2)</f>
        <v/>
      </c>
      <c r="I17">
        <f>INDEX(MINVERSE(MMULT(TRANSPOSE(B2:E16),B2:E16)),2,3)</f>
        <v/>
      </c>
      <c r="J17">
        <f>INDEX(MINVERSE(MMULT(TRANSPOSE(B2:E16),B2:E16)),2,4)</f>
        <v/>
      </c>
    </row>
    <row r="18">
      <c r="G18">
        <f>INDEX(MINVERSE(MMULT(TRANSPOSE(B2:E16),B2:E16)),3,1)</f>
        <v/>
      </c>
      <c r="H18">
        <f>INDEX(MINVERSE(MMULT(TRANSPOSE(B2:E16),B2:E16)),3,2)</f>
        <v/>
      </c>
      <c r="I18">
        <f>INDEX(MINVERSE(MMULT(TRANSPOSE(B2:E16),B2:E16)),3,3)</f>
        <v/>
      </c>
      <c r="J18">
        <f>INDEX(MINVERSE(MMULT(TRANSPOSE(B2:E16),B2:E16)),3,4)</f>
        <v/>
      </c>
    </row>
    <row r="19">
      <c r="G19">
        <f>INDEX(MINVERSE(MMULT(TRANSPOSE(B2:E16),B2:E16)),4,1)</f>
        <v/>
      </c>
      <c r="H19">
        <f>INDEX(MINVERSE(MMULT(TRANSPOSE(B2:E16),B2:E16)),4,2)</f>
        <v/>
      </c>
      <c r="I19">
        <f>INDEX(MINVERSE(MMULT(TRANSPOSE(B2:E16),B2:E16)),4,3)</f>
        <v/>
      </c>
      <c r="J19">
        <f>INDEX(MINVERSE(MMULT(TRANSPOSE(B2:E16),B2:E16)),4,4)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2026-07-18T16:11:22Z</dcterms:created>
  <dcterms:modified xmlns:dcterms="http://purl.org/dc/terms/" xmlns:xsi="http://www.w3.org/2001/XMLSchema-instance" xsi:type="dcterms:W3CDTF">2026-07-18T16:11:22Z</dcterms:modified>
</cp:coreProperties>
</file>