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CPI_Calculator" sheetId="1" state="visible" r:id="rId1"/>
    <sheet xmlns:r="http://schemas.openxmlformats.org/officeDocument/2006/relationships" name="2_Real_vs_Nominal_GDP" sheetId="2" state="visible" r:id="rId2"/>
    <sheet xmlns:r="http://schemas.openxmlformats.org/officeDocument/2006/relationships" name="3_Inflation_Rate" sheetId="3" state="visible" r:id="rId3"/>
    <sheet xmlns:r="http://schemas.openxmlformats.org/officeDocument/2006/relationships" name="4_Deflator_vs_CPI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"/>
    <numFmt numFmtId="165" formatCode="+#,##0.00;-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555555"/>
      <sz val="10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2E5496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4" fillId="0" borderId="1" pivotButton="0" quotePrefix="0" xfId="0"/>
    <xf numFmtId="164" fontId="0" fillId="4" borderId="1" applyAlignment="1" pivotButton="0" quotePrefix="0" xfId="0">
      <alignment horizontal="right" vertical="center"/>
    </xf>
    <xf numFmtId="0" fontId="2" fillId="0" borderId="1" pivotButton="0" quotePrefix="0" xfId="0"/>
    <xf numFmtId="0" fontId="5" fillId="5" borderId="0" applyAlignment="1" pivotButton="0" quotePrefix="0" xfId="0">
      <alignment horizontal="left" vertical="center" wrapText="1"/>
    </xf>
    <xf numFmtId="0" fontId="4" fillId="0" borderId="0" pivotButton="0" quotePrefix="0" xfId="0"/>
    <xf numFmtId="164" fontId="3" fillId="6" borderId="0" applyAlignment="1" pivotButton="0" quotePrefix="0" xfId="0">
      <alignment horizontal="right" vertical="center"/>
    </xf>
    <xf numFmtId="0" fontId="2" fillId="0" borderId="0" pivotButton="0" quotePrefix="0" xfId="0"/>
    <xf numFmtId="164" fontId="3" fillId="6" borderId="1" applyAlignment="1" pivotButton="0" quotePrefix="0" xfId="0">
      <alignment horizontal="right" vertical="center"/>
    </xf>
    <xf numFmtId="0" fontId="0" fillId="0" borderId="1" pivotButton="0" quotePrefix="0" xfId="0"/>
    <xf numFmtId="0" fontId="3" fillId="0" borderId="1" pivotButton="0" quotePrefix="0" xfId="0"/>
    <xf numFmtId="2" fontId="3" fillId="6" borderId="1" applyAlignment="1" pivotButton="0" quotePrefix="0" xfId="0">
      <alignment horizontal="right" vertical="center"/>
    </xf>
    <xf numFmtId="10" fontId="3" fillId="6" borderId="1" applyAlignment="1" pivotButton="0" quotePrefix="0" xfId="0">
      <alignment horizontal="right" vertical="center"/>
    </xf>
    <xf numFmtId="2" fontId="0" fillId="4" borderId="1" applyAlignment="1" pivotButton="0" quotePrefix="0" xfId="0">
      <alignment horizontal="right" vertical="center"/>
    </xf>
    <xf numFmtId="10" fontId="0" fillId="6" borderId="1" applyAlignment="1" pivotButton="0" quotePrefix="0" xfId="0">
      <alignment horizontal="right" vertical="center"/>
    </xf>
    <xf numFmtId="0" fontId="3" fillId="0" borderId="0" pivotButton="0" quotePrefix="0" xfId="0"/>
    <xf numFmtId="165" fontId="0" fillId="6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GDP Deflator vs CPI (basis 2020 = 100)</a:t>
            </a:r>
          </a:p>
        </rich>
      </tx>
    </title>
    <plotArea>
      <lineChart>
        <grouping val="standard"/>
        <ser>
          <idx val="0"/>
          <order val="0"/>
          <tx>
            <strRef>
              <f>'4_Deflator_vs_CPI'!C4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'4_Deflator_vs_CPI'!$A$5:$A$9</f>
            </numRef>
          </cat>
          <val>
            <numRef>
              <f>'4_Deflator_vs_CPI'!$C$5:$C$9</f>
            </numRef>
          </val>
        </ser>
        <ser>
          <idx val="1"/>
          <order val="1"/>
          <tx>
            <strRef>
              <f>'4_Deflator_vs_CPI'!D4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'4_Deflator_vs_CPI'!$A$5:$A$9</f>
            </numRef>
          </cat>
          <val>
            <numRef>
              <f>'4_Deflator_vs_CPI'!$D$5:$D$9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Tahun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Indeks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16" customWidth="1" min="3" max="3"/>
    <col width="16" customWidth="1" min="4" max="4"/>
    <col width="16" customWidth="1" min="5" max="5"/>
    <col width="14" customWidth="1" min="6" max="6"/>
  </cols>
  <sheetData>
    <row r="1" ht="26" customHeight="1">
      <c r="A1" s="1" t="inlineStr">
        <is>
          <t>CPI CALCULATOR — Metode Laspeyres</t>
        </is>
      </c>
    </row>
    <row r="2" ht="30" customHeight="1">
      <c r="A2" s="2" t="inlineStr">
        <is>
          <t>Input harga tahun dasar (kolom D, kuning) dan harga periode berjalan (kolom E, kuning) serta kuantitas keranjang tahun dasar (kolom C, kuning). CPI dan inflasi otomatis dihitung di bawah.</t>
        </is>
      </c>
    </row>
    <row r="4" ht="30" customHeight="1">
      <c r="A4" s="3" t="inlineStr">
        <is>
          <t>No</t>
        </is>
      </c>
      <c r="B4" s="3" t="inlineStr">
        <is>
          <t>Barang</t>
        </is>
      </c>
      <c r="C4" s="3" t="inlineStr">
        <is>
          <t>Q₀ (keranjang td)</t>
        </is>
      </c>
      <c r="D4" s="3" t="inlineStr">
        <is>
          <t>P₀ (harga td)</t>
        </is>
      </c>
      <c r="E4" s="3" t="inlineStr">
        <is>
          <t>Pₜ (harga periode)</t>
        </is>
      </c>
      <c r="F4" s="3" t="inlineStr">
        <is>
          <t>Catatan</t>
        </is>
      </c>
    </row>
    <row r="5">
      <c r="A5" s="4" t="n">
        <v>1</v>
      </c>
      <c r="B5" s="5" t="inlineStr">
        <is>
          <t>Beras</t>
        </is>
      </c>
      <c r="C5" s="6" t="n">
        <v>10</v>
      </c>
      <c r="D5" s="6" t="n">
        <v>11500</v>
      </c>
      <c r="E5" s="6" t="n">
        <v>13800</v>
      </c>
      <c r="F5" s="7" t="inlineStr">
        <is>
          <t>kg/bln</t>
        </is>
      </c>
    </row>
    <row r="6">
      <c r="A6" s="4" t="n">
        <v>2</v>
      </c>
      <c r="B6" s="5" t="inlineStr">
        <is>
          <t>Minyak goreng</t>
        </is>
      </c>
      <c r="C6" s="6" t="n">
        <v>2</v>
      </c>
      <c r="D6" s="6" t="n">
        <v>14000</v>
      </c>
      <c r="E6" s="6" t="n">
        <v>18000</v>
      </c>
      <c r="F6" s="7" t="inlineStr">
        <is>
          <t>liter/bln</t>
        </is>
      </c>
    </row>
    <row r="7">
      <c r="A7" s="4" t="n">
        <v>3</v>
      </c>
      <c r="B7" s="5" t="inlineStr">
        <is>
          <t>Telur</t>
        </is>
      </c>
      <c r="C7" s="6" t="n">
        <v>4</v>
      </c>
      <c r="D7" s="6" t="n">
        <v>22000</v>
      </c>
      <c r="E7" s="6" t="n">
        <v>28000</v>
      </c>
      <c r="F7" s="7" t="inlineStr">
        <is>
          <t>kg/bln</t>
        </is>
      </c>
    </row>
    <row r="8">
      <c r="A8" s="4" t="n">
        <v>4</v>
      </c>
      <c r="B8" s="5" t="inlineStr">
        <is>
          <t>Gula pasir</t>
        </is>
      </c>
      <c r="C8" s="6" t="n">
        <v>2</v>
      </c>
      <c r="D8" s="6" t="n">
        <v>14000</v>
      </c>
      <c r="E8" s="6" t="n">
        <v>16000</v>
      </c>
      <c r="F8" s="7" t="inlineStr">
        <is>
          <t>kg/bln</t>
        </is>
      </c>
    </row>
    <row r="9">
      <c r="A9" s="4" t="n">
        <v>5</v>
      </c>
      <c r="B9" s="5" t="inlineStr">
        <is>
          <t>Daging ayam</t>
        </is>
      </c>
      <c r="C9" s="6" t="n">
        <v>3</v>
      </c>
      <c r="D9" s="6" t="n">
        <v>32000</v>
      </c>
      <c r="E9" s="6" t="n">
        <v>36000</v>
      </c>
      <c r="F9" s="7" t="inlineStr">
        <is>
          <t>kg/bln</t>
        </is>
      </c>
    </row>
    <row r="10">
      <c r="A10" s="4" t="n">
        <v>6</v>
      </c>
      <c r="B10" s="5" t="inlineStr">
        <is>
          <t>Bensin Pertalite</t>
        </is>
      </c>
      <c r="C10" s="6" t="n">
        <v>20</v>
      </c>
      <c r="D10" s="6" t="n">
        <v>7650</v>
      </c>
      <c r="E10" s="6" t="n">
        <v>9000</v>
      </c>
      <c r="F10" s="7" t="inlineStr">
        <is>
          <t>liter/bln</t>
        </is>
      </c>
    </row>
    <row r="11">
      <c r="A11" s="4" t="n">
        <v>7</v>
      </c>
      <c r="B11" s="5" t="inlineStr">
        <is>
          <t>Listrik token</t>
        </is>
      </c>
      <c r="C11" s="6" t="n">
        <v>1</v>
      </c>
      <c r="D11" s="6" t="n">
        <v>200000</v>
      </c>
      <c r="E11" s="6" t="n">
        <v>235000</v>
      </c>
      <c r="F11" s="7" t="inlineStr">
        <is>
          <t>token/bln</t>
        </is>
      </c>
    </row>
    <row r="12">
      <c r="A12" s="4" t="n">
        <v>8</v>
      </c>
      <c r="B12" s="5" t="inlineStr">
        <is>
          <t>Transportasi ojol</t>
        </is>
      </c>
      <c r="C12" s="6" t="n">
        <v>8</v>
      </c>
      <c r="D12" s="6" t="n">
        <v>8000</v>
      </c>
      <c r="E12" s="6" t="n">
        <v>9500</v>
      </c>
      <c r="F12" s="7" t="inlineStr">
        <is>
          <t>trip/bln</t>
        </is>
      </c>
    </row>
    <row r="13">
      <c r="A13" s="4" t="n">
        <v>9</v>
      </c>
      <c r="B13" s="5" t="inlineStr">
        <is>
          <t>Sewa rumah</t>
        </is>
      </c>
      <c r="C13" s="6" t="n">
        <v>1</v>
      </c>
      <c r="D13" s="6" t="n">
        <v>1500000</v>
      </c>
      <c r="E13" s="6" t="n">
        <v>1650000</v>
      </c>
      <c r="F13" s="7" t="inlineStr">
        <is>
          <t>/bln</t>
        </is>
      </c>
    </row>
    <row r="14">
      <c r="A14" s="4" t="n">
        <v>10</v>
      </c>
      <c r="B14" s="5" t="inlineStr">
        <is>
          <t>Iuran sekolah</t>
        </is>
      </c>
      <c r="C14" s="6" t="n">
        <v>1</v>
      </c>
      <c r="D14" s="6" t="n">
        <v>250000</v>
      </c>
      <c r="E14" s="6" t="n">
        <v>300000</v>
      </c>
      <c r="F14" s="7" t="inlineStr">
        <is>
          <t>/bln</t>
        </is>
      </c>
    </row>
    <row r="16" ht="20" customHeight="1">
      <c r="A16" s="8" t="inlineStr">
        <is>
          <t>PERHITUNGAN</t>
        </is>
      </c>
    </row>
    <row r="17">
      <c r="B17" s="9" t="inlineStr">
        <is>
          <t>Biaya keranjang tahun dasar (Σ P₀·Q₀)</t>
        </is>
      </c>
      <c r="C17" s="10">
        <f>SUMPRODUCT(D5:D14,C5:C14)</f>
        <v/>
      </c>
      <c r="D17" s="11" t="inlineStr">
        <is>
          <t>Rumus: SUMPRODUCT(harga_td, qty_td)</t>
        </is>
      </c>
    </row>
    <row r="18">
      <c r="B18" s="5" t="inlineStr">
        <is>
          <t>Biaya keranjang periode berjalan (Σ Pₜ·Q₀)</t>
        </is>
      </c>
      <c r="C18" s="12">
        <f>SUMPRODUCT(E5:E14,C5:C14)</f>
        <v/>
      </c>
      <c r="D18" s="7" t="inlineStr">
        <is>
          <t>Laspeyres: kuantitas dibekukan</t>
        </is>
      </c>
      <c r="E18" s="13" t="n"/>
      <c r="F18" s="13" t="n"/>
    </row>
    <row r="19">
      <c r="B19" s="14" t="inlineStr">
        <is>
          <t>CPI periode berjalan (basis td = 100)</t>
        </is>
      </c>
      <c r="C19" s="15">
        <f>C18/C17*100</f>
        <v/>
      </c>
      <c r="D19" s="7">
        <f> (biaya_t / biaya_0) × 100</f>
        <v/>
      </c>
      <c r="E19" s="13" t="n"/>
      <c r="F19" s="13" t="n"/>
    </row>
    <row r="20">
      <c r="B20" s="14" t="inlineStr">
        <is>
          <t>Inflasi total (td → periode)</t>
        </is>
      </c>
      <c r="C20" s="16">
        <f>C19/100-1</f>
        <v/>
      </c>
      <c r="D20" s="7">
        <f> (CPI/100) − 1</f>
        <v/>
      </c>
      <c r="E20" s="13" t="n"/>
      <c r="F20" s="13" t="n"/>
    </row>
  </sheetData>
  <mergeCells count="3">
    <mergeCell ref="A2:F2"/>
    <mergeCell ref="A16:F16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20" customWidth="1" min="3" max="3"/>
    <col width="18" customWidth="1" min="4" max="4"/>
    <col width="18" customWidth="1" min="5" max="5"/>
    <col width="16" customWidth="1" min="6" max="6"/>
    <col width="16" customWidth="1" min="7" max="7"/>
  </cols>
  <sheetData>
    <row r="1" ht="26" customHeight="1">
      <c r="A1" s="1" t="inlineStr">
        <is>
          <t>PDB REAL vs NOMINAL — GDP Deflator</t>
        </is>
      </c>
    </row>
    <row r="2" ht="30" customHeight="1">
      <c r="A2" s="2" t="inlineStr">
        <is>
          <t>Input PDB nominal (kolom C, kuning) dan GDP deflator (kolom D, kuning). PDB real (kolom E) dan growth nominal/real (kolom F–G) dihitung otomatis.</t>
        </is>
      </c>
    </row>
    <row r="4" ht="30" customHeight="1">
      <c r="A4" s="3" t="inlineStr">
        <is>
          <t>Tahun</t>
        </is>
      </c>
      <c r="B4" s="3" t="inlineStr">
        <is>
          <t>Ket.</t>
        </is>
      </c>
      <c r="C4" s="3" t="inlineStr">
        <is>
          <t>PDB Nominal (Rp T)</t>
        </is>
      </c>
      <c r="D4" s="3" t="inlineStr">
        <is>
          <t>GDP Deflator (td=100)</t>
        </is>
      </c>
      <c r="E4" s="3" t="inlineStr">
        <is>
          <t>PDB Real (Rp T)</t>
        </is>
      </c>
      <c r="F4" s="3" t="inlineStr">
        <is>
          <t>Growth Nominal</t>
        </is>
      </c>
      <c r="G4" s="3" t="inlineStr">
        <is>
          <t>Growth Real</t>
        </is>
      </c>
    </row>
    <row r="5">
      <c r="A5" s="4" t="n">
        <v>2020</v>
      </c>
      <c r="B5" s="7" t="inlineStr">
        <is>
          <t>Tahun dasar</t>
        </is>
      </c>
      <c r="C5" s="6" t="n">
        <v>15434</v>
      </c>
      <c r="D5" s="17" t="n">
        <v>100</v>
      </c>
      <c r="E5" s="12">
        <f>C5/D5*100</f>
        <v/>
      </c>
      <c r="F5" s="4" t="inlineStr">
        <is>
          <t>—</t>
        </is>
      </c>
      <c r="G5" s="4" t="inlineStr">
        <is>
          <t>—</t>
        </is>
      </c>
    </row>
    <row r="6">
      <c r="A6" s="4" t="n">
        <v>2021</v>
      </c>
      <c r="B6" s="7" t="inlineStr"/>
      <c r="C6" s="6" t="n">
        <v>16937</v>
      </c>
      <c r="D6" s="17" t="n">
        <v>105.2</v>
      </c>
      <c r="E6" s="12">
        <f>C6/D6*100</f>
        <v/>
      </c>
      <c r="F6" s="18">
        <f>C6/C5-1</f>
        <v/>
      </c>
      <c r="G6" s="16">
        <f>E6/E5-1</f>
        <v/>
      </c>
    </row>
    <row r="7">
      <c r="A7" s="4" t="n">
        <v>2022</v>
      </c>
      <c r="B7" s="7" t="inlineStr"/>
      <c r="C7" s="6" t="n">
        <v>19588</v>
      </c>
      <c r="D7" s="17" t="n">
        <v>119.3</v>
      </c>
      <c r="E7" s="12">
        <f>C7/D7*100</f>
        <v/>
      </c>
      <c r="F7" s="18">
        <f>C7/C6-1</f>
        <v/>
      </c>
      <c r="G7" s="16">
        <f>E7/E6-1</f>
        <v/>
      </c>
    </row>
    <row r="8">
      <c r="A8" s="4" t="n">
        <v>2023</v>
      </c>
      <c r="B8" s="7" t="inlineStr"/>
      <c r="C8" s="6" t="n">
        <v>21659</v>
      </c>
      <c r="D8" s="17" t="n">
        <v>124.5</v>
      </c>
      <c r="E8" s="12">
        <f>C8/D8*100</f>
        <v/>
      </c>
      <c r="F8" s="18">
        <f>C8/C7-1</f>
        <v/>
      </c>
      <c r="G8" s="16">
        <f>E8/E7-1</f>
        <v/>
      </c>
    </row>
    <row r="9">
      <c r="A9" s="4" t="n">
        <v>2024</v>
      </c>
      <c r="B9" s="7" t="inlineStr"/>
      <c r="C9" s="6" t="n">
        <v>23564</v>
      </c>
      <c r="D9" s="17" t="n">
        <v>129.8</v>
      </c>
      <c r="E9" s="12">
        <f>C9/D9*100</f>
        <v/>
      </c>
      <c r="F9" s="18">
        <f>C9/C8-1</f>
        <v/>
      </c>
      <c r="G9" s="16">
        <f>E9/E8-1</f>
        <v/>
      </c>
    </row>
    <row r="11" ht="20" customHeight="1">
      <c r="A11" s="8" t="inlineStr">
        <is>
          <t>RUMUS &amp; CATATAN</t>
        </is>
      </c>
    </row>
    <row r="12">
      <c r="B12" s="9" t="inlineStr">
        <is>
          <t>PDB Real = PDB Nominal ÷ Deflator × 100  →  sel E</t>
        </is>
      </c>
    </row>
    <row r="13">
      <c r="B13" s="9" t="inlineStr">
        <is>
          <t>Growth Nominal = Nominalₜ / Nominalₜ₋₁ − 1  →  sel F (bukan pertumbuhan ekonomi!)</t>
        </is>
      </c>
    </row>
    <row r="14">
      <c r="B14" s="19" t="inlineStr">
        <is>
          <t>Growth Real = Realₜ / Realₜ₋₁ − 1  →  sel G (INILAH pertumbuhan ekonomi yang dirilis BPS, mis. ~5,05% th 2023)</t>
        </is>
      </c>
    </row>
    <row r="15">
      <c r="B15" s="11" t="inlineStr">
        <is>
          <t>Cek konsistensi:  (1+gNominal) ≈ (1+gReal) × (1+inflasi_deflator)</t>
        </is>
      </c>
    </row>
  </sheetData>
  <mergeCells count="3">
    <mergeCell ref="A11:G11"/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2" customWidth="1" min="3" max="3"/>
    <col width="14" customWidth="1" min="4" max="4"/>
    <col width="14" customWidth="1" min="5" max="5"/>
    <col width="14" customWidth="1" min="6" max="6"/>
  </cols>
  <sheetData>
    <row r="1" ht="26" customHeight="1">
      <c r="A1" s="1" t="inlineStr">
        <is>
          <t>INFLATION RATE — YoY / MoM / YTD</t>
        </is>
      </c>
    </row>
    <row r="2" ht="30" customHeight="1">
      <c r="A2" s="2" t="inlineStr">
        <is>
          <t>Input CPI bulanan (kolom C, kuning). Inflasi YoY, MoM, dan YTD otomatis di kolom D–F. Sumber ilustratif: BPS basis 2018 = 100, deret disederhanakan.</t>
        </is>
      </c>
    </row>
    <row r="4" ht="28" customHeight="1">
      <c r="A4" s="3" t="inlineStr">
        <is>
          <t>Tahun</t>
        </is>
      </c>
      <c r="B4" s="3" t="inlineStr">
        <is>
          <t>Bulan</t>
        </is>
      </c>
      <c r="C4" s="3" t="inlineStr">
        <is>
          <t>CPI</t>
        </is>
      </c>
      <c r="D4" s="3" t="inlineStr">
        <is>
          <t>Inflasi YoY</t>
        </is>
      </c>
      <c r="E4" s="3" t="inlineStr">
        <is>
          <t>Inflasi MoM</t>
        </is>
      </c>
      <c r="F4" s="3" t="inlineStr">
        <is>
          <t>Inflasi YTD</t>
        </is>
      </c>
    </row>
    <row r="5">
      <c r="A5" s="4" t="inlineStr">
        <is>
          <t>2022</t>
        </is>
      </c>
      <c r="B5" s="4" t="inlineStr">
        <is>
          <t>Sep</t>
        </is>
      </c>
      <c r="C5" s="17" t="n">
        <v>113.85</v>
      </c>
      <c r="D5" s="4" t="inlineStr">
        <is>
          <t>—</t>
        </is>
      </c>
      <c r="E5" s="4" t="inlineStr">
        <is>
          <t>—</t>
        </is>
      </c>
      <c r="F5" s="4" t="inlineStr">
        <is>
          <t>—</t>
        </is>
      </c>
    </row>
    <row r="6">
      <c r="A6" s="4" t="inlineStr">
        <is>
          <t>2022</t>
        </is>
      </c>
      <c r="B6" s="4" t="inlineStr">
        <is>
          <t>Okt</t>
        </is>
      </c>
      <c r="C6" s="17" t="n">
        <v>114.1</v>
      </c>
      <c r="D6" s="4" t="inlineStr">
        <is>
          <t>—</t>
        </is>
      </c>
      <c r="E6" s="18">
        <f>C6/C5-1</f>
        <v/>
      </c>
      <c r="F6" s="4" t="inlineStr">
        <is>
          <t>—</t>
        </is>
      </c>
    </row>
    <row r="7">
      <c r="A7" s="4" t="inlineStr">
        <is>
          <t>2022</t>
        </is>
      </c>
      <c r="B7" s="4" t="inlineStr">
        <is>
          <t>Nov</t>
        </is>
      </c>
      <c r="C7" s="17" t="n">
        <v>114.35</v>
      </c>
      <c r="D7" s="4" t="inlineStr">
        <is>
          <t>—</t>
        </is>
      </c>
      <c r="E7" s="18">
        <f>C7/C6-1</f>
        <v/>
      </c>
      <c r="F7" s="4" t="inlineStr">
        <is>
          <t>—</t>
        </is>
      </c>
    </row>
    <row r="8">
      <c r="A8" s="4" t="inlineStr">
        <is>
          <t>2022</t>
        </is>
      </c>
      <c r="B8" s="4" t="inlineStr">
        <is>
          <t>Des</t>
        </is>
      </c>
      <c r="C8" s="17" t="n">
        <v>114.5</v>
      </c>
      <c r="D8" s="4" t="inlineStr">
        <is>
          <t>—</t>
        </is>
      </c>
      <c r="E8" s="18">
        <f>C8/C7-1</f>
        <v/>
      </c>
      <c r="F8" s="4" t="inlineStr">
        <is>
          <t>—</t>
        </is>
      </c>
    </row>
    <row r="9">
      <c r="A9" s="4" t="inlineStr">
        <is>
          <t>2023</t>
        </is>
      </c>
      <c r="B9" s="4" t="inlineStr">
        <is>
          <t>Jan</t>
        </is>
      </c>
      <c r="C9" s="17" t="n">
        <v>114.3</v>
      </c>
      <c r="D9" s="4" t="inlineStr">
        <is>
          <t>—</t>
        </is>
      </c>
      <c r="E9" s="18">
        <f>C9/C8-1</f>
        <v/>
      </c>
      <c r="F9" s="18">
        <f>C9/C8-1</f>
        <v/>
      </c>
    </row>
    <row r="10">
      <c r="A10" s="4" t="inlineStr">
        <is>
          <t>2023</t>
        </is>
      </c>
      <c r="B10" s="4" t="inlineStr">
        <is>
          <t>Feb</t>
        </is>
      </c>
      <c r="C10" s="17" t="n">
        <v>114.25</v>
      </c>
      <c r="D10" s="4" t="inlineStr">
        <is>
          <t>—</t>
        </is>
      </c>
      <c r="E10" s="18">
        <f>C10/C9-1</f>
        <v/>
      </c>
      <c r="F10" s="18">
        <f>C10/C8-1</f>
        <v/>
      </c>
    </row>
    <row r="11">
      <c r="A11" s="4" t="inlineStr">
        <is>
          <t>2023</t>
        </is>
      </c>
      <c r="B11" s="4" t="inlineStr">
        <is>
          <t>Mar</t>
        </is>
      </c>
      <c r="C11" s="17" t="n">
        <v>114.4</v>
      </c>
      <c r="D11" s="4" t="inlineStr">
        <is>
          <t>—</t>
        </is>
      </c>
      <c r="E11" s="18">
        <f>C11/C10-1</f>
        <v/>
      </c>
      <c r="F11" s="18">
        <f>C11/C8-1</f>
        <v/>
      </c>
    </row>
    <row r="12">
      <c r="A12" s="4" t="inlineStr">
        <is>
          <t>2023</t>
        </is>
      </c>
      <c r="B12" s="4" t="inlineStr">
        <is>
          <t>Apr</t>
        </is>
      </c>
      <c r="C12" s="17" t="n">
        <v>114.95</v>
      </c>
      <c r="D12" s="4" t="inlineStr">
        <is>
          <t>—</t>
        </is>
      </c>
      <c r="E12" s="18">
        <f>C12/C11-1</f>
        <v/>
      </c>
      <c r="F12" s="18">
        <f>C12/C8-1</f>
        <v/>
      </c>
    </row>
    <row r="13">
      <c r="A13" s="4" t="inlineStr">
        <is>
          <t>2023</t>
        </is>
      </c>
      <c r="B13" s="4" t="inlineStr">
        <is>
          <t>Mei</t>
        </is>
      </c>
      <c r="C13" s="17" t="n">
        <v>115.3</v>
      </c>
      <c r="D13" s="4" t="inlineStr">
        <is>
          <t>—</t>
        </is>
      </c>
      <c r="E13" s="18">
        <f>C13/C12-1</f>
        <v/>
      </c>
      <c r="F13" s="18">
        <f>C13/C8-1</f>
        <v/>
      </c>
    </row>
    <row r="14">
      <c r="A14" s="4" t="inlineStr">
        <is>
          <t>2023</t>
        </is>
      </c>
      <c r="B14" s="4" t="inlineStr">
        <is>
          <t>Jun</t>
        </is>
      </c>
      <c r="C14" s="17" t="n">
        <v>115.85</v>
      </c>
      <c r="D14" s="4" t="inlineStr">
        <is>
          <t>—</t>
        </is>
      </c>
      <c r="E14" s="18">
        <f>C14/C13-1</f>
        <v/>
      </c>
      <c r="F14" s="18">
        <f>C14/C8-1</f>
        <v/>
      </c>
    </row>
    <row r="15">
      <c r="A15" s="4" t="inlineStr">
        <is>
          <t>2023</t>
        </is>
      </c>
      <c r="B15" s="4" t="inlineStr">
        <is>
          <t>Jul</t>
        </is>
      </c>
      <c r="C15" s="17" t="n">
        <v>116.2</v>
      </c>
      <c r="D15" s="4" t="inlineStr">
        <is>
          <t>—</t>
        </is>
      </c>
      <c r="E15" s="18">
        <f>C15/C14-1</f>
        <v/>
      </c>
      <c r="F15" s="18">
        <f>C15/C8-1</f>
        <v/>
      </c>
    </row>
    <row r="16">
      <c r="A16" s="4" t="inlineStr">
        <is>
          <t>2023</t>
        </is>
      </c>
      <c r="B16" s="4" t="inlineStr">
        <is>
          <t>Agu</t>
        </is>
      </c>
      <c r="C16" s="17" t="n">
        <v>116.5</v>
      </c>
      <c r="D16" s="4" t="inlineStr">
        <is>
          <t>—</t>
        </is>
      </c>
      <c r="E16" s="18">
        <f>C16/C15-1</f>
        <v/>
      </c>
      <c r="F16" s="18">
        <f>C16/C8-1</f>
        <v/>
      </c>
    </row>
    <row r="17">
      <c r="A17" s="4" t="inlineStr">
        <is>
          <t>2023</t>
        </is>
      </c>
      <c r="B17" s="4" t="inlineStr">
        <is>
          <t>Sep</t>
        </is>
      </c>
      <c r="C17" s="17" t="n">
        <v>117.55</v>
      </c>
      <c r="D17" s="16">
        <f>C17/C5-1</f>
        <v/>
      </c>
      <c r="E17" s="18">
        <f>C17/C16-1</f>
        <v/>
      </c>
      <c r="F17" s="18">
        <f>C17/C8-1</f>
        <v/>
      </c>
    </row>
    <row r="18">
      <c r="A18" s="4" t="inlineStr">
        <is>
          <t>2023</t>
        </is>
      </c>
      <c r="B18" s="4" t="inlineStr">
        <is>
          <t>Okt</t>
        </is>
      </c>
      <c r="C18" s="17" t="n">
        <v>117.9</v>
      </c>
      <c r="D18" s="16">
        <f>C18/C6-1</f>
        <v/>
      </c>
      <c r="E18" s="18">
        <f>C18/C17-1</f>
        <v/>
      </c>
      <c r="F18" s="18">
        <f>C18/C8-1</f>
        <v/>
      </c>
    </row>
    <row r="19">
      <c r="A19" s="4" t="inlineStr">
        <is>
          <t>2023</t>
        </is>
      </c>
      <c r="B19" s="4" t="inlineStr">
        <is>
          <t>Nov</t>
        </is>
      </c>
      <c r="C19" s="17" t="n">
        <v>118.05</v>
      </c>
      <c r="D19" s="16">
        <f>C19/C7-1</f>
        <v/>
      </c>
      <c r="E19" s="18">
        <f>C19/C18-1</f>
        <v/>
      </c>
      <c r="F19" s="18">
        <f>C19/C8-1</f>
        <v/>
      </c>
    </row>
    <row r="20">
      <c r="A20" s="4" t="inlineStr">
        <is>
          <t>2023</t>
        </is>
      </c>
      <c r="B20" s="4" t="inlineStr">
        <is>
          <t>Des</t>
        </is>
      </c>
      <c r="C20" s="17" t="n">
        <v>118.2</v>
      </c>
      <c r="D20" s="16">
        <f>C20/C8-1</f>
        <v/>
      </c>
      <c r="E20" s="18">
        <f>C20/C19-1</f>
        <v/>
      </c>
      <c r="F20" s="18">
        <f>C20/C8-1</f>
        <v/>
      </c>
    </row>
    <row r="21">
      <c r="A21" s="4" t="inlineStr">
        <is>
          <t>2024</t>
        </is>
      </c>
      <c r="B21" s="4" t="inlineStr">
        <is>
          <t>Jan</t>
        </is>
      </c>
      <c r="C21" s="17" t="n">
        <v>118.05</v>
      </c>
      <c r="D21" s="16">
        <f>C21/C9-1</f>
        <v/>
      </c>
      <c r="E21" s="18">
        <f>C21/C20-1</f>
        <v/>
      </c>
      <c r="F21" s="18">
        <f>C21/C20-1</f>
        <v/>
      </c>
    </row>
    <row r="22">
      <c r="A22" s="4" t="inlineStr">
        <is>
          <t>2024</t>
        </is>
      </c>
      <c r="B22" s="4" t="inlineStr">
        <is>
          <t>Feb</t>
        </is>
      </c>
      <c r="C22" s="17" t="n">
        <v>118.15</v>
      </c>
      <c r="D22" s="16">
        <f>C22/C10-1</f>
        <v/>
      </c>
      <c r="E22" s="18">
        <f>C22/C21-1</f>
        <v/>
      </c>
      <c r="F22" s="18">
        <f>C22/C20-1</f>
        <v/>
      </c>
    </row>
    <row r="23">
      <c r="A23" s="4" t="inlineStr">
        <is>
          <t>2024</t>
        </is>
      </c>
      <c r="B23" s="4" t="inlineStr">
        <is>
          <t>Mar</t>
        </is>
      </c>
      <c r="C23" s="17" t="n">
        <v>118.45</v>
      </c>
      <c r="D23" s="16">
        <f>C23/C11-1</f>
        <v/>
      </c>
      <c r="E23" s="18">
        <f>C23/C22-1</f>
        <v/>
      </c>
      <c r="F23" s="18">
        <f>C23/C20-1</f>
        <v/>
      </c>
    </row>
    <row r="24">
      <c r="A24" s="4" t="inlineStr">
        <is>
          <t>2024</t>
        </is>
      </c>
      <c r="B24" s="4" t="inlineStr">
        <is>
          <t>Apr</t>
        </is>
      </c>
      <c r="C24" s="17" t="n">
        <v>119.1</v>
      </c>
      <c r="D24" s="16">
        <f>C24/C12-1</f>
        <v/>
      </c>
      <c r="E24" s="18">
        <f>C24/C23-1</f>
        <v/>
      </c>
      <c r="F24" s="18">
        <f>C24/C20-1</f>
        <v/>
      </c>
    </row>
    <row r="25">
      <c r="A25" s="4" t="inlineStr">
        <is>
          <t>2024</t>
        </is>
      </c>
      <c r="B25" s="4" t="inlineStr">
        <is>
          <t>Mei</t>
        </is>
      </c>
      <c r="C25" s="17" t="n">
        <v>119.55</v>
      </c>
      <c r="D25" s="16">
        <f>C25/C13-1</f>
        <v/>
      </c>
      <c r="E25" s="18">
        <f>C25/C24-1</f>
        <v/>
      </c>
      <c r="F25" s="18">
        <f>C25/C20-1</f>
        <v/>
      </c>
    </row>
    <row r="26">
      <c r="A26" s="4" t="inlineStr">
        <is>
          <t>2024</t>
        </is>
      </c>
      <c r="B26" s="4" t="inlineStr">
        <is>
          <t>Jun</t>
        </is>
      </c>
      <c r="C26" s="17" t="n">
        <v>120.05</v>
      </c>
      <c r="D26" s="16">
        <f>C26/C14-1</f>
        <v/>
      </c>
      <c r="E26" s="18">
        <f>C26/C25-1</f>
        <v/>
      </c>
      <c r="F26" s="18">
        <f>C26/C20-1</f>
        <v/>
      </c>
    </row>
    <row r="27">
      <c r="A27" s="4" t="inlineStr">
        <is>
          <t>2024</t>
        </is>
      </c>
      <c r="B27" s="4" t="inlineStr">
        <is>
          <t>Jul</t>
        </is>
      </c>
      <c r="C27" s="17" t="n">
        <v>120.4</v>
      </c>
      <c r="D27" s="16">
        <f>C27/C15-1</f>
        <v/>
      </c>
      <c r="E27" s="18">
        <f>C27/C26-1</f>
        <v/>
      </c>
      <c r="F27" s="18">
        <f>C27/C20-1</f>
        <v/>
      </c>
    </row>
    <row r="28">
      <c r="A28" s="4" t="inlineStr">
        <is>
          <t>2024</t>
        </is>
      </c>
      <c r="B28" s="4" t="inlineStr">
        <is>
          <t>Agu</t>
        </is>
      </c>
      <c r="C28" s="17" t="n">
        <v>120.8</v>
      </c>
      <c r="D28" s="16">
        <f>C28/C16-1</f>
        <v/>
      </c>
      <c r="E28" s="18">
        <f>C28/C27-1</f>
        <v/>
      </c>
      <c r="F28" s="18">
        <f>C28/C20-1</f>
        <v/>
      </c>
    </row>
    <row r="30" ht="20" customHeight="1">
      <c r="A30" s="8" t="inlineStr">
        <is>
          <t>RINGKASAN KUNCI</t>
        </is>
      </c>
    </row>
    <row r="31">
      <c r="B31" s="14" t="inlineStr">
        <is>
          <t>Inflasi YoY Sep-2023 (highlight)</t>
        </is>
      </c>
      <c r="C31" s="16">
        <f>D17</f>
        <v/>
      </c>
      <c r="D31" s="7" t="inlineStr">
        <is>
          <t>Target BI: 3% ± 1%</t>
        </is>
      </c>
      <c r="E31" s="13" t="n"/>
      <c r="F31" s="13" t="n"/>
    </row>
    <row r="32">
      <c r="B32" s="5" t="inlineStr">
        <is>
          <t>Rata-rata inflasi YoY 2023</t>
        </is>
      </c>
      <c r="C32" s="18">
        <f>AVERAGE(D16:D27)</f>
        <v/>
      </c>
      <c r="D32" s="13" t="n"/>
      <c r="E32" s="13" t="n"/>
      <c r="F32" s="13" t="n"/>
    </row>
    <row r="33">
      <c r="B33" s="5" t="inlineStr">
        <is>
          <t>Inflasi tertinggi YoY (2023-2024)</t>
        </is>
      </c>
      <c r="C33" s="18">
        <f>MAX(D16:D28)</f>
        <v/>
      </c>
      <c r="D33" s="13" t="n"/>
      <c r="E33" s="13" t="n"/>
      <c r="F33" s="13" t="n"/>
    </row>
  </sheetData>
  <mergeCells count="3">
    <mergeCell ref="A2:F2"/>
    <mergeCell ref="A1:F1"/>
    <mergeCell ref="A30:F3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38" customWidth="1" min="2" max="2"/>
    <col width="16" customWidth="1" min="3" max="3"/>
    <col width="12" customWidth="1" min="4" max="4"/>
    <col width="22" customWidth="1" min="5" max="5"/>
  </cols>
  <sheetData>
    <row r="1" ht="26" customHeight="1">
      <c r="A1" s="1" t="inlineStr">
        <is>
          <t>GDP DEFLATOR vs CPI — Perbedaan Cakupan</t>
        </is>
      </c>
    </row>
    <row r="2" ht="30" customHeight="1">
      <c r="A2" s="2" t="inlineStr">
        <is>
          <t>Dua deret indeks harga berjalan paralel di kondisi normal. Saat guncangan impor (BBM, gandum) CPI naik lebih cepat; saat guncangan ekspor (sawit, batu bara) deflator naik lebih cepat.</t>
        </is>
      </c>
    </row>
    <row r="4" ht="28" customHeight="1">
      <c r="A4" s="3" t="inlineStr">
        <is>
          <t>Tahun</t>
        </is>
      </c>
      <c r="B4" s="3" t="inlineStr">
        <is>
          <t>Skenario</t>
        </is>
      </c>
      <c r="C4" s="3" t="inlineStr">
        <is>
          <t>GDP Deflator</t>
        </is>
      </c>
      <c r="D4" s="3" t="inlineStr">
        <is>
          <t>CPI</t>
        </is>
      </c>
      <c r="E4" s="3" t="inlineStr">
        <is>
          <t>Selisih (Deflator − CPI)</t>
        </is>
      </c>
    </row>
    <row r="5">
      <c r="A5" s="4" t="n">
        <v>2020</v>
      </c>
      <c r="B5" s="5" t="inlineStr">
        <is>
          <t>Tahun dasar</t>
        </is>
      </c>
      <c r="C5" s="17" t="n">
        <v>100</v>
      </c>
      <c r="D5" s="17" t="n">
        <v>100</v>
      </c>
      <c r="E5" s="20">
        <f>C5-D5</f>
        <v/>
      </c>
    </row>
    <row r="6">
      <c r="A6" s="4" t="n">
        <v>2021</v>
      </c>
      <c r="B6" s="5" t="inlineStr">
        <is>
          <t>Normal</t>
        </is>
      </c>
      <c r="C6" s="17" t="n">
        <v>105.2</v>
      </c>
      <c r="D6" s="17" t="n">
        <v>102.8</v>
      </c>
      <c r="E6" s="20">
        <f>C6-D6</f>
        <v/>
      </c>
    </row>
    <row r="7">
      <c r="A7" s="4" t="n">
        <v>2022</v>
      </c>
      <c r="B7" s="5" t="inlineStr">
        <is>
          <t>Guncangan harga sawit (ekspor)</t>
        </is>
      </c>
      <c r="C7" s="17" t="n">
        <v>119.3</v>
      </c>
      <c r="D7" s="17" t="n">
        <v>110.2</v>
      </c>
      <c r="E7" s="20">
        <f>C7-D7</f>
        <v/>
      </c>
    </row>
    <row r="8">
      <c r="A8" s="4" t="n">
        <v>2023</v>
      </c>
      <c r="B8" s="5" t="inlineStr">
        <is>
          <t>Penyesuaian</t>
        </is>
      </c>
      <c r="C8" s="17" t="n">
        <v>124.5</v>
      </c>
      <c r="D8" s="17" t="n">
        <v>115.4</v>
      </c>
      <c r="E8" s="20">
        <f>C8-D8</f>
        <v/>
      </c>
    </row>
    <row r="9">
      <c r="A9" s="4" t="n">
        <v>2024</v>
      </c>
      <c r="B9" s="5" t="inlineStr">
        <is>
          <t>Guncangan BBM impor</t>
        </is>
      </c>
      <c r="C9" s="17" t="n">
        <v>129.8</v>
      </c>
      <c r="D9" s="17" t="n">
        <v>122.6</v>
      </c>
      <c r="E9" s="20">
        <f>C9-D9</f>
        <v/>
      </c>
    </row>
    <row r="11" ht="20" customHeight="1">
      <c r="A11" s="8" t="inlineStr">
        <is>
          <t>CATATAN</t>
        </is>
      </c>
    </row>
    <row r="12">
      <c r="B12" s="9" t="inlineStr">
        <is>
          <t>2022: harga sawit/batu bara meroket → X naik → Deflator naik lebih cepat dari CPI.</t>
        </is>
      </c>
    </row>
    <row r="13">
      <c r="B13" s="9" t="inlineStr">
        <is>
          <t>2024: harga BBM impor naik → konsumsi rumahtangaga terdampak → CPI naik lebih cepat dari Deflator.</t>
        </is>
      </c>
    </row>
    <row r="14">
      <c r="B14" s="11" t="inlineStr">
        <is>
          <t>Deflator mengikuti produsen (produksi domestik), CPI mengikuti konsumen (keranjang belanja).</t>
        </is>
      </c>
    </row>
  </sheetData>
  <mergeCells count="3">
    <mergeCell ref="A2:E2"/>
    <mergeCell ref="A11:E11"/>
    <mergeCell ref="A1:E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2026-07-18T08:39:13Z</dcterms:created>
  <dcterms:modified xmlns:dcterms="http://purl.org/dc/terms/" xmlns:xsi="http://www.w3.org/2001/XMLSchema-instance" xsi:type="dcterms:W3CDTF">2026-07-18T08:39:13Z</dcterms:modified>
</cp:coreProperties>
</file>