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ingkasan" sheetId="1" state="visible" r:id="rId1"/>
    <sheet xmlns:r="http://schemas.openxmlformats.org/officeDocument/2006/relationships" name="Kalkulasi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Calibri"/>
      <b val="1"/>
      <color rgb="001F4E79"/>
      <sz val="14"/>
    </font>
    <font>
      <name val="Calibri"/>
      <b val="1"/>
      <color rgb="00FFFFFF"/>
      <sz val="11"/>
    </font>
    <font>
      <name val="Calibri"/>
      <i val="1"/>
      <color rgb="00555555"/>
      <sz val="10"/>
    </font>
    <font>
      <name val="Calibri"/>
      <sz val="11"/>
    </font>
    <font>
      <name val="Calibri"/>
      <b val="1"/>
      <sz val="11"/>
    </font>
    <font>
      <name val="Calibri"/>
      <color rgb="001F4E79"/>
      <sz val="11"/>
    </font>
  </fonts>
  <fills count="6">
    <fill>
      <patternFill/>
    </fill>
    <fill>
      <patternFill patternType="gray125"/>
    </fill>
    <fill>
      <patternFill patternType="solid">
        <fgColor rgb="0000C853"/>
      </patternFill>
    </fill>
    <fill>
      <patternFill patternType="solid">
        <fgColor rgb="00E8F5E9"/>
      </patternFill>
    </fill>
    <fill>
      <patternFill patternType="solid">
        <fgColor rgb="00F5F5F5"/>
      </patternFill>
    </fill>
    <fill>
      <patternFill patternType="solid">
        <fgColor rgb="00FFF59D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2" fillId="2" borderId="0" applyAlignment="1" pivotButton="0" quotePrefix="0" xfId="0">
      <alignment horizontal="center" vertical="center" wrapText="1"/>
    </xf>
    <xf numFmtId="0" fontId="3" fillId="3" borderId="0" applyAlignment="1" pivotButton="0" quotePrefix="0" xfId="0">
      <alignment horizontal="center" vertical="center" wrapText="1"/>
    </xf>
    <xf numFmtId="0" fontId="2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left" vertical="center" wrapText="1"/>
    </xf>
    <xf numFmtId="0" fontId="5" fillId="4" borderId="1" applyAlignment="1" pivotButton="0" quotePrefix="0" xfId="0">
      <alignment horizontal="left" vertical="center" wrapText="1"/>
    </xf>
    <xf numFmtId="0" fontId="4" fillId="0" borderId="0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left" vertical="center" wrapText="1"/>
    </xf>
    <xf numFmtId="0" fontId="6" fillId="5" borderId="1" applyAlignment="1" pivotButton="0" quotePrefix="0" xfId="0">
      <alignment horizontal="left" vertical="center" wrapText="1"/>
    </xf>
    <xf numFmtId="0" fontId="5" fillId="3" borderId="1" applyAlignment="1" pivotButton="0" quotePrefix="0" xfId="0">
      <alignment horizontal="left" vertical="center" wrapText="1"/>
    </xf>
    <xf numFmtId="0" fontId="3" fillId="0" borderId="0" applyAlignment="1" pivotButton="0" quotePrefix="0" xfId="0">
      <alignment horizontal="left" vertical="center" wrapText="1"/>
    </xf>
    <xf numFmtId="0" fontId="1" fillId="2" borderId="0" applyAlignment="1" pivotButton="0" quotePrefix="0" xfId="0">
      <alignment horizontal="center" vertical="center" wrapText="1"/>
    </xf>
    <xf numFmtId="3" fontId="6" fillId="5" borderId="1" applyAlignment="1" pivotButton="0" quotePrefix="0" xfId="0">
      <alignment horizontal="right" vertical="center"/>
    </xf>
    <xf numFmtId="0" fontId="3" fillId="0" borderId="1" applyAlignment="1" pivotButton="0" quotePrefix="0" xfId="0">
      <alignment horizontal="left" vertical="center" wrapText="1"/>
    </xf>
    <xf numFmtId="4" fontId="6" fillId="5" borderId="1" applyAlignment="1" pivotButton="0" quotePrefix="0" xfId="0">
      <alignment horizontal="right" vertical="center"/>
    </xf>
    <xf numFmtId="10" fontId="6" fillId="5" borderId="1" applyAlignment="1" pivotButton="0" quotePrefix="0" xfId="0">
      <alignment horizontal="right" vertical="center"/>
    </xf>
    <xf numFmtId="3" fontId="5" fillId="0" borderId="1" applyAlignment="1" pivotButton="0" quotePrefix="0" xfId="0">
      <alignment horizontal="right" vertical="center"/>
    </xf>
    <xf numFmtId="3" fontId="5" fillId="3" borderId="1" applyAlignment="1" pivotButton="0" quotePrefix="0" xfId="0">
      <alignment horizontal="right" vertical="center"/>
    </xf>
    <xf numFmtId="4" fontId="5" fillId="3" borderId="1" applyAlignment="1" pivotButton="0" quotePrefix="0" xfId="0">
      <alignment horizontal="right" vertical="center"/>
    </xf>
    <xf numFmtId="4" fontId="5" fillId="0" borderId="1" applyAlignment="1" pivotButton="0" quotePrefix="0" xfId="0">
      <alignment horizontal="right" vertical="center"/>
    </xf>
    <xf numFmtId="3" fontId="4" fillId="0" borderId="1" applyAlignment="1" pivotButton="0" quotePrefix="0" xfId="0">
      <alignment horizontal="right" vertical="center"/>
    </xf>
    <xf numFmtId="0" fontId="4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C25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26" customWidth="1" min="2" max="2"/>
    <col width="86" customWidth="1" min="3" max="3"/>
  </cols>
  <sheetData>
    <row r="2" ht="30" customHeight="1">
      <c r="B2" s="1" t="inlineStr">
        <is>
          <t>HEDGING KREDIT &amp; VALAS — IMPORTIR USD 100K</t>
        </is>
      </c>
    </row>
    <row r="3">
      <c r="B3" s="2" t="inlineStr">
        <is>
          <t>Forward FX vs opsi call vs tanpa hedge (deck P06, P07, P08)</t>
        </is>
      </c>
    </row>
    <row r="5">
      <c r="B5" s="3" t="inlineStr">
        <is>
          <t>SUMBER DECK PERUJUK</t>
        </is>
      </c>
      <c r="C5" s="4" t="inlineStr">
        <is>
          <t>pertemuan-06.md (excel_file: kredit-valas-hedging.xlsx); rujukan: pertemuan-07.md, pertemuan-08.md</t>
        </is>
      </c>
    </row>
    <row r="7">
      <c r="B7" s="3" t="inlineStr">
        <is>
          <t>ISI &amp; CARA PAKAI</t>
        </is>
      </c>
      <c r="C7" s="4" t="inlineStr">
        <is>
          <t>Ubah sel KUNING MUDA di sheet Kalkulasi — semua formula menghitung ulang otomatis.</t>
        </is>
      </c>
    </row>
    <row r="8">
      <c r="B8" s="5" t="inlineStr">
        <is>
          <t>1. INPUT</t>
        </is>
      </c>
      <c r="C8" s="4" t="inlineStr">
        <is>
          <t>Eksposur USD 100.000 (6-bulan), spot Rp 15.000, forward bank Rp 15.200, premi opsi 1,5% (K 15.500).</t>
        </is>
      </c>
    </row>
    <row r="9">
      <c r="B9" s="5" t="inlineStr">
        <is>
          <t>2. Forward CIP</t>
        </is>
      </c>
      <c r="C9" s="4" t="inlineStr">
        <is>
          <t>F = S·e^((r_d−r_f)·T) = 15.000·e^((6%−4%)·0,5) ≈ Rp 15.150,75 (latihan P07).</t>
        </is>
      </c>
    </row>
    <row r="10">
      <c r="B10" s="5" t="inlineStr">
        <is>
          <t>3. Hedge forward</t>
        </is>
      </c>
      <c r="C10" s="4" t="inlineStr">
        <is>
          <t>Outflow lock 100K × 15.200 = Rp 1,52 M; tanpa hedge di 15.500 = Rp 1,55 M → hemat Rp 30 jt (HDN-2 P06).</t>
        </is>
      </c>
    </row>
    <row r="11">
      <c r="B11" s="5" t="inlineStr">
        <is>
          <t>4. Skenario</t>
        </is>
      </c>
      <c r="C11" s="4" t="inlineStr">
        <is>
          <t>Tabel kurs 15.000–16.000: biaya unhedged vs forward vs opsi call + strategi termurah.</t>
        </is>
      </c>
    </row>
    <row r="13">
      <c r="B13" s="3" t="inlineStr">
        <is>
          <t>ANGKA KUNCI (SESUAI DECK)</t>
        </is>
      </c>
      <c r="C13" s="4" t="inlineStr">
        <is>
          <t>Angka contoh identik dengan latihan/HDN di deck.</t>
        </is>
      </c>
    </row>
    <row r="14">
      <c r="B14" s="6" t="inlineStr">
        <is>
          <t>•</t>
        </is>
      </c>
      <c r="C14" s="7" t="inlineStr">
        <is>
          <t>Leverage forward ≈ 10–20× (modal 0 vs beli spot Rp 1,5 M).</t>
        </is>
      </c>
    </row>
    <row r="15">
      <c r="B15" s="6" t="inlineStr">
        <is>
          <t>•</t>
        </is>
      </c>
      <c r="C15" s="7" t="inlineStr">
        <is>
          <t>Hedge forward menghemat Rp 30 jt saat spot naik ke 15.500; trade-off = upside dikunci.</t>
        </is>
      </c>
    </row>
    <row r="16">
      <c r="B16" s="6" t="inlineStr">
        <is>
          <t>•</t>
        </is>
      </c>
      <c r="C16" s="7" t="inlineStr">
        <is>
          <t>Opsi call K 15.500 premi 1,5%: spot stabil → rugi premi; spot 16.000 → exercise, hemat vs spot.</t>
        </is>
      </c>
    </row>
    <row r="17">
      <c r="B17" s="6" t="inlineStr">
        <is>
          <t>•</t>
        </is>
      </c>
      <c r="C17" s="7" t="inlineStr">
        <is>
          <t>Forward price adalah harga arbitrage-free (cost of carry), bukan prediksi.</t>
        </is>
      </c>
    </row>
    <row r="19">
      <c r="B19" s="3" t="inlineStr">
        <is>
          <t>LEGENDA WARNA</t>
        </is>
      </c>
      <c r="C19" s="4" t="inlineStr">
        <is>
          <t>Input manual — ubah sesuai kasus Anda.</t>
        </is>
      </c>
    </row>
    <row r="20">
      <c r="B20" s="8" t="inlineStr">
        <is>
          <t>Input (kuning muda)</t>
        </is>
      </c>
      <c r="C20" s="4" t="inlineStr">
        <is>
          <t>Sel input: teks biru tua, latar kuning muda.</t>
        </is>
      </c>
    </row>
    <row r="21">
      <c r="B21" s="4" t="inlineStr">
        <is>
          <t>Formula hidup</t>
        </is>
      </c>
      <c r="C21" s="4" t="inlineStr">
        <is>
          <t>Sel hitam = rumus Excel aktif (jangan diketik ulang).</t>
        </is>
      </c>
    </row>
    <row r="22">
      <c r="B22" s="9" t="inlineStr">
        <is>
          <t>Output (hijau, berborder)</t>
        </is>
      </c>
      <c r="C22" s="4" t="inlineStr">
        <is>
          <t>Hasil kunci per blok perhitungan.</t>
        </is>
      </c>
    </row>
    <row r="24">
      <c r="B24" s="10" t="inlineStr">
        <is>
          <t>Forward OTC korporasi direporting OJK via bank counterparty (deck P13).</t>
        </is>
      </c>
    </row>
    <row r="25">
      <c r="B25" s="10" t="inlineStr">
        <is>
          <t>CCS untuk hedging utang valas multi-tahun (deck P10).</t>
        </is>
      </c>
    </row>
  </sheetData>
  <mergeCells count="4">
    <mergeCell ref="B25:C25"/>
    <mergeCell ref="B3:C3"/>
    <mergeCell ref="B24:C24"/>
    <mergeCell ref="B2:C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4:G41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36" customWidth="1" min="2" max="2"/>
    <col width="16" customWidth="1" min="3" max="3"/>
    <col width="16" customWidth="1" min="4" max="4"/>
    <col width="14" customWidth="1" min="5" max="5"/>
    <col width="14" customWidth="1" min="6" max="6"/>
    <col width="44" customWidth="1" min="7" max="7"/>
  </cols>
  <sheetData>
    <row r="4" ht="26" customHeight="1">
      <c r="B4" s="11" t="inlineStr">
        <is>
          <t>KALKULASI — HEDGING VALAS IMPORTIR</t>
        </is>
      </c>
    </row>
    <row r="5">
      <c r="B5" s="2" t="inlineStr">
        <is>
          <t>Importir Indonesia, utang USD 100.000 jatuh tempo 6 bulan. Satuan kurs Rp/USD.</t>
        </is>
      </c>
    </row>
    <row r="7" ht="20" customHeight="1">
      <c r="B7" s="3" t="inlineStr">
        <is>
          <t>INPUT</t>
        </is>
      </c>
    </row>
    <row r="8">
      <c r="B8" s="4" t="inlineStr">
        <is>
          <t>Eksposur (utang USD)</t>
        </is>
      </c>
      <c r="C8" s="12" t="n">
        <v>100000</v>
      </c>
      <c r="D8" s="13" t="inlineStr">
        <is>
          <t>USD — 6 bulan depan (HDN P06)</t>
        </is>
      </c>
    </row>
    <row r="9">
      <c r="B9" s="4" t="inlineStr">
        <is>
          <t>Spot saat ini (S0)</t>
        </is>
      </c>
      <c r="C9" s="12" t="n">
        <v>15000</v>
      </c>
      <c r="D9" s="13" t="inlineStr">
        <is>
          <t>Rp/USD</t>
        </is>
      </c>
    </row>
    <row r="10">
      <c r="B10" s="4" t="inlineStr">
        <is>
          <t>Tenor hedge (tahun)</t>
        </is>
      </c>
      <c r="C10" s="14" t="n">
        <v>0.5</v>
      </c>
      <c r="D10" s="13" t="inlineStr">
        <is>
          <t>6 bulan</t>
        </is>
      </c>
    </row>
    <row r="11">
      <c r="B11" s="4" t="inlineStr">
        <is>
          <t>Rate domestik IDR (r_d)</t>
        </is>
      </c>
      <c r="C11" s="15" t="n">
        <v>0.06</v>
      </c>
      <c r="D11" s="13" t="inlineStr">
        <is>
          <t>6% p.a.</t>
        </is>
      </c>
    </row>
    <row r="12">
      <c r="B12" s="4" t="inlineStr">
        <is>
          <t>Rate asing USD (r_f)</t>
        </is>
      </c>
      <c r="C12" s="15" t="n">
        <v>0.04</v>
      </c>
      <c r="D12" s="13" t="inlineStr">
        <is>
          <t>4% p.a.</t>
        </is>
      </c>
    </row>
    <row r="13">
      <c r="B13" s="4" t="inlineStr">
        <is>
          <t>Forward quote bank (6-bln)</t>
        </is>
      </c>
      <c r="C13" s="12" t="n">
        <v>15200</v>
      </c>
      <c r="D13" s="13" t="inlineStr">
        <is>
          <t>Rp/USD (HDN-2 P06)</t>
        </is>
      </c>
    </row>
    <row r="14">
      <c r="B14" s="4" t="inlineStr">
        <is>
          <t>Skenario spot 6-bln</t>
        </is>
      </c>
      <c r="C14" s="12" t="n">
        <v>15500</v>
      </c>
      <c r="D14" s="13" t="inlineStr">
        <is>
          <t>Rp/USD (HDN-2 P06)</t>
        </is>
      </c>
    </row>
    <row r="15">
      <c r="B15" s="4" t="inlineStr">
        <is>
          <t>Strike opsi call (K)</t>
        </is>
      </c>
      <c r="C15" s="12" t="n">
        <v>15500</v>
      </c>
      <c r="D15" s="13" t="inlineStr">
        <is>
          <t>Rp/USD (mini-kasus P08)</t>
        </is>
      </c>
    </row>
    <row r="16">
      <c r="B16" s="4" t="inlineStr">
        <is>
          <t>Premi opsi (% notional)</t>
        </is>
      </c>
      <c r="C16" s="15" t="n">
        <v>0.015</v>
      </c>
      <c r="D16" s="13" t="inlineStr">
        <is>
          <t>≈ 1,5% (P08); range deck 1–3%</t>
        </is>
      </c>
    </row>
    <row r="18" ht="20" customHeight="1">
      <c r="B18" s="3" t="inlineStr">
        <is>
          <t>BLOK A — LEVERAGE DERIVATIF vs SPOT (HDN-1 P06)</t>
        </is>
      </c>
    </row>
    <row r="19">
      <c r="B19" s="4" t="inlineStr">
        <is>
          <t>Modal beli USD spot sekarang</t>
        </is>
      </c>
      <c r="C19" s="16">
        <f>C8*C9</f>
        <v/>
      </c>
      <c r="D19" s="13" t="inlineStr">
        <is>
          <t>'= 100K × 15.000 = Rp 1,5 miliar</t>
        </is>
      </c>
    </row>
    <row r="20">
      <c r="B20" s="4" t="inlineStr">
        <is>
          <t>Modal forward (margin saja)</t>
        </is>
      </c>
      <c r="C20" s="16" t="n">
        <v>0</v>
      </c>
      <c r="D20" s="13" t="inlineStr">
        <is>
          <t>0 (atau margin 5–10%) → leverage ≈ 10–20×</t>
        </is>
      </c>
    </row>
    <row r="21">
      <c r="B21" s="4" t="inlineStr">
        <is>
          <t>Premi opsi call (USD)</t>
        </is>
      </c>
      <c r="C21" s="16">
        <f>C8*C16</f>
        <v/>
      </c>
      <c r="D21" s="13" t="inlineStr">
        <is>
          <t>'= 1,5% × 100K = USD 1.500</t>
        </is>
      </c>
    </row>
    <row r="22">
      <c r="B22" s="4" t="inlineStr">
        <is>
          <t>Premi opsi dalam IDR</t>
        </is>
      </c>
      <c r="C22" s="17">
        <f>C21*C9</f>
        <v/>
      </c>
      <c r="D22" s="13" t="inlineStr">
        <is>
          <t>≈ Rp 22,5 jt — biaya fleksibilitas</t>
        </is>
      </c>
    </row>
    <row r="24" ht="20" customHeight="1">
      <c r="B24" s="3" t="inlineStr">
        <is>
          <t>BLOK B — FORWARD PRICE CIP (latihan P07)</t>
        </is>
      </c>
    </row>
    <row r="25">
      <c r="B25" s="4" t="inlineStr">
        <is>
          <t>F = S0 · e^((r_d−r_f)·T)</t>
        </is>
      </c>
      <c r="C25" s="18">
        <f>C9*EXP((C11-C12)*C10)</f>
        <v/>
      </c>
      <c r="D25" s="13" t="inlineStr">
        <is>
          <t>≈ Rp 15.150,75 (covered interest parity)</t>
        </is>
      </c>
    </row>
    <row r="26">
      <c r="B26" s="4" t="inlineStr">
        <is>
          <t>Selisih vs quote bank</t>
        </is>
      </c>
      <c r="C26" s="19">
        <f>C13-C25</f>
        <v/>
      </c>
      <c r="D26" s="13" t="inlineStr">
        <is>
          <t>≈ Rp 49 — markup/spread bank di atas fair value</t>
        </is>
      </c>
    </row>
    <row r="27">
      <c r="B27" s="10" t="inlineStr">
        <is>
          <t>F = S0·e^((rd−rf)T) untuk FX; untuk aset tanpa yield: F = S0·e^(rT) (cost of carry).</t>
        </is>
      </c>
    </row>
    <row r="29" ht="20" customHeight="1">
      <c r="B29" s="3" t="inlineStr">
        <is>
          <t>BLOK C — HEDGE FORWARD vs TANPA HEDGE (HDN-2 P06)</t>
        </is>
      </c>
    </row>
    <row r="30">
      <c r="B30" s="4" t="inlineStr">
        <is>
          <t>Outflow IDR dengan forward (lock)</t>
        </is>
      </c>
      <c r="C30" s="17">
        <f>C8*C13</f>
        <v/>
      </c>
      <c r="D30" s="13" t="inlineStr">
        <is>
          <t>'= 100K × 15.200 = Rp 1,52 miliar</t>
        </is>
      </c>
    </row>
    <row r="31">
      <c r="B31" s="4" t="inlineStr">
        <is>
          <t>Outflow IDR tanpa hedge (skenario)</t>
        </is>
      </c>
      <c r="C31" s="16">
        <f>C8*C14</f>
        <v/>
      </c>
      <c r="D31" s="13" t="inlineStr">
        <is>
          <t>'= 100K × 15.500 = Rp 1,55 miliar</t>
        </is>
      </c>
    </row>
    <row r="32">
      <c r="B32" s="4" t="inlineStr">
        <is>
          <t>HEMAT VIA FORWARD</t>
        </is>
      </c>
      <c r="C32" s="17">
        <f>C31-C30</f>
        <v/>
      </c>
      <c r="D32" s="13" t="inlineStr">
        <is>
          <t>'= Rp 30 juta (deck P06)</t>
        </is>
      </c>
    </row>
    <row r="34" ht="20" customHeight="1">
      <c r="B34" s="3" t="inlineStr">
        <is>
          <t>BLOK D — TABEL SKENARIO KURS: UNHEDGED vs FORWARD vs OPSI</t>
        </is>
      </c>
    </row>
    <row r="35" ht="22" customHeight="1">
      <c r="B35" s="3" t="inlineStr">
        <is>
          <t>Spot 6-bln</t>
        </is>
      </c>
      <c r="C35" s="3" t="inlineStr">
        <is>
          <t>Tanpa hedge (Rp)</t>
        </is>
      </c>
      <c r="D35" s="3" t="inlineStr">
        <is>
          <t>Forward (Rp)</t>
        </is>
      </c>
      <c r="E35" s="3" t="inlineStr">
        <is>
          <t>Opsi call (Rp)</t>
        </is>
      </c>
      <c r="F35" s="3" t="inlineStr">
        <is>
          <t>Strategi termurah</t>
        </is>
      </c>
    </row>
    <row r="36">
      <c r="B36" s="12" t="n">
        <v>15000</v>
      </c>
      <c r="C36" s="20">
        <f>C8*B36</f>
        <v/>
      </c>
      <c r="D36" s="20">
        <f>C8*C13</f>
        <v/>
      </c>
      <c r="E36" s="20">
        <f>C8*B36-C8*MAX(B36-C15,0)+C21*C9</f>
        <v/>
      </c>
      <c r="G36" s="21">
        <f>IF(MIN(C36:E36)=C36,"UNHEDGED",IF(MIN(C36:E36)=D36,"FORWARD","OPSI CALL"))</f>
        <v/>
      </c>
    </row>
    <row r="37">
      <c r="B37" s="12" t="n">
        <v>15200</v>
      </c>
      <c r="C37" s="20">
        <f>C8*B37</f>
        <v/>
      </c>
      <c r="D37" s="20">
        <f>C8*C13</f>
        <v/>
      </c>
      <c r="E37" s="20">
        <f>C8*B37-C8*MAX(B37-C15,0)+C21*C9</f>
        <v/>
      </c>
      <c r="G37" s="21">
        <f>IF(MIN(C37:E37)=C37,"UNHEDGED",IF(MIN(C37:E37)=D37,"FORWARD","OPSI CALL"))</f>
        <v/>
      </c>
    </row>
    <row r="38">
      <c r="B38" s="12" t="n">
        <v>15500</v>
      </c>
      <c r="C38" s="20">
        <f>C8*B38</f>
        <v/>
      </c>
      <c r="D38" s="20">
        <f>C8*C13</f>
        <v/>
      </c>
      <c r="E38" s="20">
        <f>C8*B38-C8*MAX(B38-C15,0)+C21*C9</f>
        <v/>
      </c>
      <c r="G38" s="21">
        <f>IF(MIN(C38:E38)=C38,"UNHEDGED",IF(MIN(C38:E38)=D38,"FORWARD","OPSI CALL"))</f>
        <v/>
      </c>
    </row>
    <row r="39">
      <c r="B39" s="12" t="n">
        <v>16000</v>
      </c>
      <c r="C39" s="20">
        <f>C8*B39</f>
        <v/>
      </c>
      <c r="D39" s="20">
        <f>C8*C13</f>
        <v/>
      </c>
      <c r="E39" s="20">
        <f>C8*B39-C8*MAX(B39-C15,0)+C21*C9</f>
        <v/>
      </c>
      <c r="G39" s="21">
        <f>IF(MIN(C39:E39)=C39,"UNHEDGED",IF(MIN(C39:E39)=D39,"FORWARD","OPSI CALL"))</f>
        <v/>
      </c>
    </row>
    <row r="40">
      <c r="B40" s="10" t="inlineStr">
        <is>
          <t>Opsi call: bayar spot, kurangi payoff max(S_T−K,0), tambah premi. Spot 15.000 → rugi premi; 16.000 → exercise (hemat vs spot, deck P08).</t>
        </is>
      </c>
    </row>
    <row r="41">
      <c r="B41" s="10" t="inlineStr">
        <is>
          <t>Hedging sukses = varians net cash flow turun — bisa untung atau rugi di hedge (deck P11).</t>
        </is>
      </c>
    </row>
  </sheetData>
  <mergeCells count="28">
    <mergeCell ref="D9:G9"/>
    <mergeCell ref="D12:G12"/>
    <mergeCell ref="D8:G8"/>
    <mergeCell ref="D25:G25"/>
    <mergeCell ref="D30:G30"/>
    <mergeCell ref="D15:G15"/>
    <mergeCell ref="B29:G29"/>
    <mergeCell ref="D14:G14"/>
    <mergeCell ref="B34:G34"/>
    <mergeCell ref="D26:G26"/>
    <mergeCell ref="D20:G20"/>
    <mergeCell ref="B40:G40"/>
    <mergeCell ref="D19:G19"/>
    <mergeCell ref="D10:G10"/>
    <mergeCell ref="D22:G22"/>
    <mergeCell ref="B24:G24"/>
    <mergeCell ref="D31:G31"/>
    <mergeCell ref="B5:G5"/>
    <mergeCell ref="B41:G41"/>
    <mergeCell ref="D21:G21"/>
    <mergeCell ref="B4:G4"/>
    <mergeCell ref="D11:G11"/>
    <mergeCell ref="D13:G13"/>
    <mergeCell ref="B7:G7"/>
    <mergeCell ref="D32:G32"/>
    <mergeCell ref="D16:G16"/>
    <mergeCell ref="B27:G27"/>
    <mergeCell ref="B18:G1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2026-08-14T17:20:38Z</dcterms:created>
  <dcterms:modified xmlns:dcterms="http://purl.org/dc/terms/" xmlns:xsi="http://www.w3.org/2001/XMLSchema-instance" xsi:type="dcterms:W3CDTF">2026-08-14T17:20:38Z</dcterms:modified>
</cp:coreProperties>
</file>