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INPUT_AKUISISI" sheetId="2" state="visible" r:id="rId2"/>
    <sheet xmlns:r="http://schemas.openxmlformats.org/officeDocument/2006/relationships" name="ALOKASI_CGU" sheetId="3" state="visible" r:id="rId3"/>
    <sheet xmlns:r="http://schemas.openxmlformats.org/officeDocument/2006/relationships" name="UJI_IMPAREMEN" sheetId="4" state="visible" r:id="rId4"/>
    <sheet xmlns:r="http://schemas.openxmlformats.org/officeDocument/2006/relationships" name="ALOKASI_KERUGIAN" sheetId="5" state="visible" r:id="rId5"/>
    <sheet xmlns:r="http://schemas.openxmlformats.org/officeDocument/2006/relationships" name="REVERSI" sheetId="6" state="visible" r:id="rId6"/>
    <sheet xmlns:r="http://schemas.openxmlformats.org/officeDocument/2006/relationships" name="CEK_KONSISTENSI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&quot;#,##0&quot; jt&quot;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</fonts>
  <fills count="9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E0B2"/>
      </patternFill>
    </fill>
    <fill>
      <patternFill patternType="solid">
        <fgColor rgb="00FFCDD8"/>
      </patternFill>
    </fill>
    <fill>
      <patternFill patternType="solid">
        <fgColor rgb="00C8E6C9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6" fillId="5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65" fontId="6" fillId="5" borderId="0" applyAlignment="1" pivotButton="0" quotePrefix="0" xfId="0">
      <alignment horizontal="right" vertical="center"/>
    </xf>
    <xf numFmtId="164" fontId="5" fillId="0" borderId="0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4" fillId="5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4" fillId="0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65" fontId="5" fillId="0" borderId="0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5" fontId="4" fillId="5" borderId="0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64" fontId="4" fillId="6" borderId="0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 wrapText="1"/>
    </xf>
    <xf numFmtId="164" fontId="4" fillId="4" borderId="0" applyAlignment="1" pivotButton="0" quotePrefix="0" xfId="0">
      <alignment horizontal="right" vertical="center"/>
    </xf>
    <xf numFmtId="0" fontId="4" fillId="7" borderId="1" applyAlignment="1" pivotButton="0" quotePrefix="0" xfId="0">
      <alignment horizontal="center" vertical="center" wrapText="1"/>
    </xf>
    <xf numFmtId="164" fontId="4" fillId="7" borderId="0" applyAlignment="1" pivotButton="0" quotePrefix="0" xfId="0">
      <alignment horizontal="right" vertical="center"/>
    </xf>
    <xf numFmtId="0" fontId="5" fillId="8" borderId="1" applyAlignment="1" pivotButton="0" quotePrefix="0" xfId="0">
      <alignment horizontal="center" vertical="center" wrapText="1"/>
    </xf>
    <xf numFmtId="164" fontId="5" fillId="8" borderId="0" applyAlignment="1" pivotButton="0" quotePrefix="0" xfId="0">
      <alignment horizontal="right" vertical="center"/>
    </xf>
    <xf numFmtId="0" fontId="4" fillId="8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80" customWidth="1" min="3" max="3"/>
  </cols>
  <sheetData>
    <row r="2" ht="30" customHeight="1">
      <c r="B2" s="1" t="inlineStr">
        <is>
          <t>GOODWILL &amp; IMPAIRMENT (PSAK 56 / IAS 36) — MODEL UJI PENURUNAN NILAI</t>
        </is>
      </c>
    </row>
    <row r="3">
      <c r="B3" s="2" t="inlineStr">
        <is>
          <t>PT Nusantara Holdco · akuisisi PT Mitra Niaga · goodwill Rp 500 jt · uji penurunan nilai CGU · FY2024 (Rp juta)</t>
        </is>
      </c>
    </row>
    <row r="5">
      <c r="B5" s="3" t="inlineStr">
        <is>
          <t>ALUR KERJA (PSAK 56 / IAS 36):</t>
        </is>
      </c>
    </row>
    <row r="6">
      <c r="B6" s="4" t="inlineStr">
        <is>
          <t>1. INPUT_AKUISISI</t>
        </is>
      </c>
      <c r="C6" s="5" t="inlineStr">
        <is>
          <t>Isi sel BIRU: pertimbangan yang dialihkan (consideration) + nilai wajar aset neto dapat diidentifikasi. GOODWILL dihitung otomatis (Rp 500 jt).</t>
        </is>
      </c>
    </row>
    <row r="7">
      <c r="B7" s="4" t="inlineStr">
        <is>
          <t>2. ALOKASI_CGU</t>
        </is>
      </c>
      <c r="C7" s="5" t="inlineStr">
        <is>
          <t>Alokasikan goodwill ke Unit Pemakai Kas (Cash-Generating Unit / CGU). Contoh: CGU Retail Rp 300 jt + CGU Distribusi Rp 200 jt = Rp 500 jt.</t>
        </is>
      </c>
    </row>
    <row r="8">
      <c r="B8" s="4" t="inlineStr">
        <is>
          <t>3. UJI_IMPAREMEN</t>
        </is>
      </c>
      <c r="C8" s="5" t="inlineStr">
        <is>
          <t>Setiap CGU: carrying amount vs recoverable amount = MAX(Nilai Wajar dikurangi biaya pelepasan, Value in Use). VIU CGU Retail dihitung DCF formula-hidup.</t>
        </is>
      </c>
    </row>
    <row r="9">
      <c r="B9" s="4" t="inlineStr">
        <is>
          <t>4. ALOKASI_KERUGIAN</t>
        </is>
      </c>
      <c r="C9" s="5" t="inlineStr">
        <is>
          <t>Kerugian penurunan nilai dialokasikan: PERTAMA ke goodwill, SISANYA pro-rata ke aset lain CGU (PSAK 56 paragraf 104).</t>
        </is>
      </c>
    </row>
    <row r="10">
      <c r="B10" s="4" t="inlineStr">
        <is>
          <t>5. REVERSI</t>
        </is>
      </c>
      <c r="C10" s="5" t="inlineStr">
        <is>
          <t>Tahun berikut: goodwill recoverable membaik. REVERSI GOODWILL DILARANG (PSAK 56 paragraf 124). Aset lain boleh direversi sampai batas.</t>
        </is>
      </c>
    </row>
    <row r="11">
      <c r="B11" s="4" t="inlineStr">
        <is>
          <t>6. CEK_KONSISTENSI</t>
        </is>
      </c>
      <c r="C11" s="5" t="inlineStr">
        <is>
          <t>Validasi: total goodwill = penjumlahan CGU, alokasi kerugian = total loss, goodwill tidak negatif.</t>
        </is>
      </c>
    </row>
    <row r="13">
      <c r="B13" s="6" t="inlineStr">
        <is>
          <t>LEGENDA WARNA:</t>
        </is>
      </c>
    </row>
    <row r="14">
      <c r="B14" s="7" t="inlineStr">
        <is>
          <t>Input manual</t>
        </is>
      </c>
      <c r="C14" s="5" t="inlineStr">
        <is>
          <t>Sel biru = Anda ubah. Contoh: consideration, % kepemilikan, angka kas DCF, tarif diskonto.</t>
        </is>
      </c>
    </row>
    <row r="15">
      <c r="B15" s="5" t="inlineStr">
        <is>
          <t>Formula hidup</t>
        </is>
      </c>
      <c r="C15" s="5" t="inlineStr">
        <is>
          <t>Sel hitam = dihitung otomatis. Jangan diketik ulang.</t>
        </is>
      </c>
    </row>
    <row r="16">
      <c r="B16" s="8" t="inlineStr">
        <is>
          <t>Header / total</t>
        </is>
      </c>
      <c r="C16" s="5" t="inlineStr">
        <is>
          <t>Sel hijau band = sub-judul; sel kuning = total penting; sel oranye = kerugian/reversi.</t>
        </is>
      </c>
    </row>
    <row r="18">
      <c r="B18" s="6" t="inlineStr">
        <is>
          <t>ANGKA KUNCI PSAK 56 (akan muncul di CEK_KONSISTENSI):</t>
        </is>
      </c>
    </row>
    <row r="19">
      <c r="C19" s="9" t="inlineStr">
        <is>
          <t>• Goodwill saat akuisisi: Rp 500 jt   • Carrying CGU Retail: Rp 1.200 jt   • Carrying CGU Distribusi: Rp 800 jt</t>
        </is>
      </c>
    </row>
    <row r="20">
      <c r="C20" s="9" t="inlineStr">
        <is>
          <t>• Recoverable CGU Retail: Rp 1.000 jt (FVLCTS 1.000 &gt; VIU 933)   • Kerugian CGU Retail: Rp 200 jt</t>
        </is>
      </c>
    </row>
    <row r="21">
      <c r="C21" s="9" t="inlineStr">
        <is>
          <t>• Alokasi: Rp 200 jt SELURUHNYA ke goodwill (goodwill Retail Rp 300 jt -&gt; Rp 100 jt). Total goodwill sesudah: Rp 300 jt</t>
        </is>
      </c>
    </row>
    <row r="22">
      <c r="C22" s="9" t="inlineStr">
        <is>
          <t>• Tahun berikut recoverable naik ke Rp 1.150 jt -&gt; reversi goodwill DILARANG -&gt; carrying tetap Rp 1.000 jt</t>
        </is>
      </c>
    </row>
    <row r="24">
      <c r="C24" s="10" t="inlineStr">
        <is>
          <t>Dasar: PSAK 56 (Penurunan Nilai Aset, setara IAS 36) + PSAK 22/IFRS 3 (acquisition method) + PSAK 51/IAS 38 (intangible).</t>
        </is>
      </c>
    </row>
  </sheetData>
  <mergeCells count="2">
    <mergeCell ref="B3:C3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8" customWidth="1" min="2" max="2"/>
    <col width="16" customWidth="1" min="3" max="3"/>
    <col width="16" customWidth="1" min="4" max="4"/>
    <col width="50" customWidth="1" min="5" max="5"/>
  </cols>
  <sheetData>
    <row r="2" ht="26" customHeight="1">
      <c r="B2" s="1" t="inlineStr">
        <is>
          <t>PENGAKUAN GOODWILL — METODE AKUISISI (PSAK 22 / IFRS 3)</t>
        </is>
      </c>
    </row>
    <row r="3">
      <c r="B3" s="2" t="inlineStr">
        <is>
          <t>PT Nusantara Holdco mengakuisisi 100% PT Mitra Niaga · 1 Januari 2023 · (Rp juta)</t>
        </is>
      </c>
    </row>
    <row r="5">
      <c r="B5" s="11" t="inlineStr">
        <is>
          <t>INPUT AKUISISI</t>
        </is>
      </c>
      <c r="C5" s="12" t="n"/>
      <c r="D5" s="12" t="n"/>
      <c r="E5" s="13" t="n"/>
    </row>
    <row r="6">
      <c r="B6" s="5" t="inlineStr">
        <is>
          <t>Pertimbangan yang dialihkan (consideration transferred)</t>
        </is>
      </c>
      <c r="C6" s="14" t="n">
        <v>2000</v>
      </c>
      <c r="D6" s="15" t="inlineStr">
        <is>
          <t>Kas + saham + utang diasumsikan + contingent consideration FV.</t>
        </is>
      </c>
    </row>
    <row r="7">
      <c r="B7" s="5" t="inlineStr">
        <is>
          <t>Persentase kepemilikan yang diperoleh</t>
        </is>
      </c>
      <c r="C7" s="16" t="n">
        <v>1</v>
      </c>
      <c r="D7" s="15" t="inlineStr">
        <is>
          <t>100% akuisisi (tanpa NCI) untuk fokus pada uji impairment.</t>
        </is>
      </c>
    </row>
    <row r="8">
      <c r="B8" s="5" t="inlineStr">
        <is>
          <t>Pertimbangan untuk bagian parent (R x %)</t>
        </is>
      </c>
      <c r="C8" s="17">
        <f>C6*C7</f>
        <v/>
      </c>
      <c r="D8" s="15" t="inlineStr">
        <is>
          <t>Bagian consideration yang ditanggung holdco.</t>
        </is>
      </c>
    </row>
    <row r="9">
      <c r="B9" s="5" t="inlineStr">
        <is>
          <t>Nilai wajar aset neto yang dapat diidentifikasi (100%)</t>
        </is>
      </c>
      <c r="C9" s="14" t="n">
        <v>1500</v>
      </c>
      <c r="D9" s="15" t="inlineStr">
        <is>
          <t>Ekuitas buku + fair value adjustment (tanah, merek, dll.).</t>
        </is>
      </c>
    </row>
    <row r="10">
      <c r="B10" s="5" t="inlineStr">
        <is>
          <t>Bagian parent dari aset neto FV (R x %)</t>
        </is>
      </c>
      <c r="C10" s="17">
        <f>C9*C7</f>
        <v/>
      </c>
      <c r="D10" s="15" t="inlineStr">
        <is>
          <t>Bila NCI proporsional (partial goodwill).</t>
        </is>
      </c>
    </row>
    <row r="12">
      <c r="B12" s="11" t="inlineStr">
        <is>
          <t>PERHITUNGAN GOODWILL</t>
        </is>
      </c>
      <c r="C12" s="12" t="n"/>
      <c r="D12" s="12" t="n"/>
      <c r="E12" s="13" t="n"/>
    </row>
    <row r="13">
      <c r="B13" s="18" t="inlineStr">
        <is>
          <t>Metode</t>
        </is>
      </c>
      <c r="C13" s="18" t="inlineStr">
        <is>
          <t>Nilai goodwill</t>
        </is>
      </c>
      <c r="D13" s="19" t="inlineStr">
        <is>
          <t>Logika</t>
        </is>
      </c>
    </row>
    <row r="14">
      <c r="B14" s="5" t="inlineStr">
        <is>
          <t>Goodwill (100% akuisisi)</t>
        </is>
      </c>
      <c r="C14" s="20">
        <f>C6-C9</f>
        <v/>
      </c>
      <c r="D14" s="5" t="inlineStr">
        <is>
          <t>'= Consideration (100%) - Aset neto FV (100%). Akuisisi 100% -&gt; tidak ada NCI -&gt; full = partial.</t>
        </is>
      </c>
    </row>
    <row r="15">
      <c r="B15" s="5" t="inlineStr">
        <is>
          <t>Goodwill bagian parent (partial, ilustrasi NCI)</t>
        </is>
      </c>
      <c r="C15" s="21">
        <f>C8-C10</f>
        <v/>
      </c>
      <c r="D15" s="15" t="inlineStr">
        <is>
          <t>'= Pertimbangan parent - Bagian parent aset neto FV. Hanya goodwill milik parent.</t>
        </is>
      </c>
    </row>
    <row r="17">
      <c r="B17" s="22" t="inlineStr">
        <is>
          <t>GOODWILL YANG DIAKUI =</t>
        </is>
      </c>
      <c r="C17" s="20">
        <f>C14</f>
        <v/>
      </c>
      <c r="D17" s="23" t="inlineStr">
        <is>
          <t>Goodwill dialokasikan ke CGU di sheet ALOKASI_CGU. Tidak boleh diamortisasi; wajib diuji impairment min. tahunan (PSAK 56).</t>
        </is>
      </c>
    </row>
  </sheetData>
  <mergeCells count="13">
    <mergeCell ref="D8:E8"/>
    <mergeCell ref="D6:E6"/>
    <mergeCell ref="D7:E7"/>
    <mergeCell ref="D10:E10"/>
    <mergeCell ref="D15:E15"/>
    <mergeCell ref="B12:E12"/>
    <mergeCell ref="D13:E13"/>
    <mergeCell ref="D17:E17"/>
    <mergeCell ref="D14:E14"/>
    <mergeCell ref="B3:E3"/>
    <mergeCell ref="B5:E5"/>
    <mergeCell ref="B2:E2"/>
    <mergeCell ref="D9:E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16" customWidth="1" min="4" max="4"/>
    <col width="16" customWidth="1" min="5" max="5"/>
    <col width="44" customWidth="1" min="6" max="6"/>
  </cols>
  <sheetData>
    <row r="2" ht="26" customHeight="1">
      <c r="B2" s="1" t="inlineStr">
        <is>
          <t>ALOKASI GOODWILL KE UNIT PEMAKAI KAS (CGU) — PSAK 56 PARAGRAF 80-87</t>
        </is>
      </c>
    </row>
    <row r="3">
      <c r="B3" s="2" t="inlineStr">
        <is>
          <t>PT Mitra Niaga dioperasikan sebagai 2 CGU: Retail (jaringan toko) + Distribusi (jaringan logistik)</t>
        </is>
      </c>
    </row>
    <row r="5">
      <c r="B5" s="24" t="inlineStr">
        <is>
          <t>Total goodwill yang dialokasikan</t>
        </is>
      </c>
      <c r="C5" s="20">
        <f>INPUT_AKUISISI!C17</f>
        <v/>
      </c>
      <c r="D5" s="15" t="inlineStr">
        <is>
          <t>Berasal dari INPUT_AKUISISI. Harus = penjumlahan alokasi CGU di bawah.</t>
        </is>
      </c>
    </row>
    <row r="7">
      <c r="B7" s="11" t="inlineStr">
        <is>
          <t>TABEL ALOKASI CGU</t>
        </is>
      </c>
      <c r="C7" s="12" t="n"/>
      <c r="D7" s="12" t="n"/>
      <c r="E7" s="12" t="n"/>
      <c r="F7" s="13" t="n"/>
    </row>
    <row r="8">
      <c r="B8" s="8" t="inlineStr">
        <is>
          <t>Unit Pemakai Kas (CGU)</t>
        </is>
      </c>
      <c r="C8" s="8" t="inlineStr">
        <is>
          <t>Goodwill (input)</t>
        </is>
      </c>
      <c r="D8" s="8" t="inlineStr">
        <is>
          <t>Basis alokasi</t>
        </is>
      </c>
      <c r="E8" s="8" t="inlineStr">
        <is>
          <t>% Alokasi</t>
        </is>
      </c>
      <c r="F8" s="8" t="inlineStr">
        <is>
          <t>Catatan</t>
        </is>
      </c>
    </row>
    <row r="9">
      <c r="B9" s="5" t="inlineStr">
        <is>
          <t>CGU Retail (jaringan toko)</t>
        </is>
      </c>
      <c r="C9" s="14" t="n">
        <v>300</v>
      </c>
      <c r="D9" s="14" t="n">
        <v>1200</v>
      </c>
      <c r="E9" s="25">
        <f>D9/SUM($D$9:$D$10)</f>
        <v/>
      </c>
      <c r="F9" s="15" t="inlineStr">
        <is>
          <t>60% basis revenue -&gt; goodwill Rp 300 jt</t>
        </is>
      </c>
    </row>
    <row r="10">
      <c r="B10" s="5" t="inlineStr">
        <is>
          <t>CGU Distribusi (jaringan logistik)</t>
        </is>
      </c>
      <c r="C10" s="14" t="n">
        <v>200</v>
      </c>
      <c r="D10" s="14" t="n">
        <v>800</v>
      </c>
      <c r="E10" s="25">
        <f>D10/SUM($D$9:$D$10)</f>
        <v/>
      </c>
      <c r="F10" s="15" t="inlineStr">
        <is>
          <t>40% basis revenue -&gt; goodwill Rp 200 jt</t>
        </is>
      </c>
    </row>
    <row r="11">
      <c r="B11" s="26" t="inlineStr">
        <is>
          <t>TOTAL</t>
        </is>
      </c>
      <c r="C11" s="20">
        <f>SUM(C9:C10)</f>
        <v/>
      </c>
      <c r="D11" s="20">
        <f>SUM(D9:D10)</f>
        <v/>
      </c>
      <c r="E11" s="27">
        <f>SUM(E9:E10)</f>
        <v/>
      </c>
      <c r="F11" s="28" t="inlineStr"/>
    </row>
    <row r="13">
      <c r="B13" s="24" t="inlineStr">
        <is>
          <t>CEK: Total alokasi = Goodwill diakui</t>
        </is>
      </c>
      <c r="C13" s="29">
        <f>IF(C11=C5,"OK","SELISIH!")</f>
        <v/>
      </c>
      <c r="D13" s="15" t="inlineStr">
        <is>
          <t>Harus OK. Bila SELISIH, perbaiki input alokasi.</t>
        </is>
      </c>
    </row>
  </sheetData>
  <mergeCells count="5">
    <mergeCell ref="D13:F13"/>
    <mergeCell ref="B7:F7"/>
    <mergeCell ref="D5:F5"/>
    <mergeCell ref="B2:F2"/>
    <mergeCell ref="B3:F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E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18" customWidth="1" min="3" max="3"/>
    <col width="18" customWidth="1" min="4" max="4"/>
    <col width="40" customWidth="1" min="5" max="5"/>
  </cols>
  <sheetData>
    <row r="2" ht="26" customHeight="1">
      <c r="B2" s="1" t="inlineStr">
        <is>
          <t>UJI PENURUNAN NILAI — CGU CARRYING vs RECOVERABLE AMOUNT</t>
        </is>
      </c>
    </row>
    <row r="3">
      <c r="B3" s="2" t="inlineStr">
        <is>
          <t>Recoverable amount = MAX(Nilai Wajar dikurangi biaya pelepasan, Value in Use) · PSAK 56 paragraf 6 · per 31 Des 2024</t>
        </is>
      </c>
    </row>
    <row r="5">
      <c r="B5" s="11" t="inlineStr">
        <is>
          <t>CGU RETAIL (jaringan toko) — TERINDIKASI PENURUNAN NILAI</t>
        </is>
      </c>
      <c r="C5" s="12" t="n"/>
      <c r="D5" s="12" t="n"/>
      <c r="E5" s="13" t="n"/>
    </row>
    <row r="6">
      <c r="B6" s="5" t="inlineStr">
        <is>
          <t>Goodwill yang dialokasikan</t>
        </is>
      </c>
      <c r="C6" s="17">
        <f>'ALOKASI_CGU'!C9</f>
        <v/>
      </c>
      <c r="D6" s="15" t="inlineStr">
        <is>
          <t>Dari ALOKASI_CGU.</t>
        </is>
      </c>
    </row>
    <row r="7">
      <c r="B7" s="5" t="inlineStr">
        <is>
          <t>Aset tetap (PPE)</t>
        </is>
      </c>
      <c r="C7" s="14" t="n">
        <v>600</v>
      </c>
      <c r="D7" s="15" t="inlineStr">
        <is>
          <t>Toko, furnitur, kendaraan operasional.</t>
        </is>
      </c>
    </row>
    <row r="8">
      <c r="B8" s="5" t="inlineStr">
        <is>
          <t>Intangible non-goodwill</t>
        </is>
      </c>
      <c r="C8" s="14" t="n">
        <v>100</v>
      </c>
      <c r="D8" s="15" t="inlineStr">
        <is>
          <t>Software POS + merek toko (diakui terpisah).</t>
        </is>
      </c>
    </row>
    <row r="9">
      <c r="B9" s="5" t="inlineStr">
        <is>
          <t>Persediaan</t>
        </is>
      </c>
      <c r="C9" s="14" t="n">
        <v>150</v>
      </c>
      <c r="D9" s="15" t="inlineStr">
        <is>
          <t>Disisihkan dari alokasi pro-rata (PSAK 56.104).</t>
        </is>
      </c>
    </row>
    <row r="10">
      <c r="B10" s="5" t="inlineStr">
        <is>
          <t>Piutang usaha (net)</t>
        </is>
      </c>
      <c r="C10" s="14" t="n">
        <v>50</v>
      </c>
      <c r="D10" s="15" t="inlineStr">
        <is>
          <t>Disisihkan dari alokasi pro-rata.</t>
        </is>
      </c>
    </row>
    <row r="11">
      <c r="B11" s="26" t="inlineStr">
        <is>
          <t>Carrying amount CGU Retail</t>
        </is>
      </c>
      <c r="C11" s="20">
        <f>SUM(C6:C10)</f>
        <v/>
      </c>
      <c r="D11" s="28" t="inlineStr">
        <is>
          <t>Total nilai tercatat CGU sebelum uji impairment.</t>
        </is>
      </c>
    </row>
    <row r="13">
      <c r="B13" s="11" t="inlineStr">
        <is>
          <t>VALUE IN USE (VIU) CGU RETAIL — DCF 5 TAHUN + NILAI TERMINAL</t>
        </is>
      </c>
      <c r="C13" s="12" t="n"/>
      <c r="D13" s="12" t="n"/>
      <c r="E13" s="13" t="n"/>
    </row>
    <row r="14">
      <c r="B14" s="5" t="inlineStr">
        <is>
          <t>Proyeksi arus kas tahun 1</t>
        </is>
      </c>
      <c r="C14" s="14" t="n">
        <v>200</v>
      </c>
      <c r="D14" s="30" t="inlineStr">
        <is>
          <t>Tahun 1</t>
        </is>
      </c>
    </row>
    <row r="15">
      <c r="B15" s="5" t="inlineStr">
        <is>
          <t>Proyeksi arus kas tahun 2</t>
        </is>
      </c>
      <c r="C15" s="14" t="n">
        <v>180</v>
      </c>
      <c r="D15" s="30" t="inlineStr">
        <is>
          <t>Tahun 2</t>
        </is>
      </c>
    </row>
    <row r="16">
      <c r="B16" s="5" t="inlineStr">
        <is>
          <t>Proyeksi arus kas tahun 3</t>
        </is>
      </c>
      <c r="C16" s="14" t="n">
        <v>160</v>
      </c>
      <c r="D16" s="30" t="inlineStr">
        <is>
          <t>Tahun 3</t>
        </is>
      </c>
    </row>
    <row r="17">
      <c r="B17" s="5" t="inlineStr">
        <is>
          <t>Proyeksi arus kas tahun 4</t>
        </is>
      </c>
      <c r="C17" s="14" t="n">
        <v>140</v>
      </c>
      <c r="D17" s="30" t="inlineStr">
        <is>
          <t>Tahun 4</t>
        </is>
      </c>
    </row>
    <row r="18">
      <c r="B18" s="5" t="inlineStr">
        <is>
          <t>Proyeksi arus kas tahun 5</t>
        </is>
      </c>
      <c r="C18" s="14" t="n">
        <v>120</v>
      </c>
      <c r="D18" s="30" t="inlineStr">
        <is>
          <t>Tahun 5</t>
        </is>
      </c>
    </row>
    <row r="19">
      <c r="B19" s="5" t="inlineStr">
        <is>
          <t>Tarif diskonto (WACC)</t>
        </is>
      </c>
      <c r="C19" s="16" t="n">
        <v>0.12</v>
      </c>
      <c r="D19" s="19" t="inlineStr">
        <is>
          <t>Rata-rata tertimbang biaya modal.</t>
        </is>
      </c>
    </row>
    <row r="20">
      <c r="B20" s="5" t="inlineStr">
        <is>
          <t>Nilai terminal (akhir tahun 5)</t>
        </is>
      </c>
      <c r="C20" s="14" t="n">
        <v>600</v>
      </c>
      <c r="D20" s="19" t="inlineStr">
        <is>
          <t>Estimasi nilai residual/pelepasan CGU.</t>
        </is>
      </c>
    </row>
    <row r="21">
      <c r="B21" s="5" t="inlineStr">
        <is>
          <t>PV arus kas tahun 1-5 (=NPV)</t>
        </is>
      </c>
      <c r="C21" s="21">
        <f>NPV(C19,C14:C18)</f>
        <v/>
      </c>
      <c r="D21" s="19" t="inlineStr">
        <is>
          <t>Excel NPV mendiskonto nilai pertama 1 periode.</t>
        </is>
      </c>
    </row>
    <row r="22">
      <c r="B22" s="5" t="inlineStr">
        <is>
          <t>PV nilai terminal</t>
        </is>
      </c>
      <c r="C22" s="21">
        <f>C20/(1+C19)^5</f>
        <v/>
      </c>
      <c r="D22" s="19" t="inlineStr">
        <is>
          <t>'= TV / (1+WACC)^5.</t>
        </is>
      </c>
    </row>
    <row r="23">
      <c r="B23" s="26" t="inlineStr">
        <is>
          <t>VALUE IN USE = PV arus kas + PV nilai terminal</t>
        </is>
      </c>
      <c r="C23" s="20">
        <f>C21+C22</f>
        <v/>
      </c>
      <c r="D23" s="28" t="inlineStr">
        <is>
          <t>Hasil DCF. Diharapkan Rp 933 jt &lt; FVLCTS Rp 1.000 jt.</t>
        </is>
      </c>
    </row>
    <row r="25">
      <c r="B25" s="11" t="inlineStr">
        <is>
          <t>RECOVERABLE AMOUNT CGU RETAIL</t>
        </is>
      </c>
      <c r="C25" s="12" t="n"/>
      <c r="D25" s="12" t="n"/>
      <c r="E25" s="13" t="n"/>
    </row>
    <row r="26">
      <c r="B26" s="5" t="inlineStr">
        <is>
          <t>Nilai wajar dikurangi biaya pelepasan (FVLCTS)</t>
        </is>
      </c>
      <c r="C26" s="14" t="n">
        <v>1000</v>
      </c>
      <c r="D26" s="15" t="inlineStr">
        <is>
          <t>Estimasi harga jual CGU - biaya pelepasan (broker, pajak transfer).</t>
        </is>
      </c>
    </row>
    <row r="27">
      <c r="B27" s="5" t="inlineStr">
        <is>
          <t>Value in use (VIU)</t>
        </is>
      </c>
      <c r="C27" s="21">
        <f>C23</f>
        <v/>
      </c>
      <c r="D27" s="15" t="inlineStr">
        <is>
          <t>Penilaian DCF formula-hidup (sel C23).</t>
        </is>
      </c>
    </row>
    <row r="28">
      <c r="B28" s="26" t="inlineStr">
        <is>
          <t>Recoverable amount = MAX(FVLCTS; VIU)</t>
        </is>
      </c>
      <c r="C28" s="20">
        <f>MAX(C26,C27)</f>
        <v/>
      </c>
      <c r="D28" s="28" t="inlineStr">
        <is>
          <t>PSAK 56 paragraf 6: recoverable = jumlah yang lebih tinggi.</t>
        </is>
      </c>
    </row>
    <row r="29">
      <c r="B29" s="31" t="inlineStr">
        <is>
          <t>KERUGIAN PENURUNAN NILAI = MAX(0; Carrying - Recoverable)</t>
        </is>
      </c>
      <c r="C29" s="32">
        <f>MAX(0,C11-C28)</f>
        <v/>
      </c>
      <c r="D29" s="23" t="inlineStr">
        <is>
          <t>Bila carrying &gt; recoverable -&gt; terjadi impairment. Disalurkan ke ALOKASI_KERUGIAN.</t>
        </is>
      </c>
    </row>
    <row r="31">
      <c r="B31" s="11" t="inlineStr">
        <is>
          <t>CGU DISTRIBUSI (jaringan logistik) — TIDAK TERINDIKASI</t>
        </is>
      </c>
      <c r="C31" s="12" t="n"/>
      <c r="D31" s="12" t="n"/>
      <c r="E31" s="13" t="n"/>
    </row>
    <row r="32">
      <c r="B32" s="5" t="inlineStr">
        <is>
          <t>Goodwill yang dialokasikan</t>
        </is>
      </c>
      <c r="C32" s="17">
        <f>'ALOKASI_CGU'!C10</f>
        <v/>
      </c>
      <c r="D32" s="15" t="inlineStr">
        <is>
          <t>Dari ALOKASI_CGU.</t>
        </is>
      </c>
    </row>
    <row r="33">
      <c r="B33" s="5" t="inlineStr">
        <is>
          <t>Aset tetap (gudang, truk)</t>
        </is>
      </c>
      <c r="C33" s="14" t="n">
        <v>500</v>
      </c>
      <c r="D33" s="15" t="inlineStr">
        <is>
          <t>Forklift, rak gudang.</t>
        </is>
      </c>
    </row>
    <row r="34">
      <c r="B34" s="5" t="inlineStr">
        <is>
          <t>Persediaan</t>
        </is>
      </c>
      <c r="C34" s="14" t="n">
        <v>80</v>
      </c>
      <c r="D34" s="15" t="inlineStr">
        <is>
          <t>Suku cadang + barang logistik.</t>
        </is>
      </c>
    </row>
    <row r="35">
      <c r="B35" s="5" t="inlineStr">
        <is>
          <t>Piutang usaha (net)</t>
        </is>
      </c>
      <c r="C35" s="14" t="n">
        <v>20</v>
      </c>
      <c r="D35" s="15" t="inlineStr">
        <is>
          <t>Piutang dari klien distribusi.</t>
        </is>
      </c>
    </row>
    <row r="36">
      <c r="B36" s="26" t="inlineStr">
        <is>
          <t>Carrying amount CGU Distribusi</t>
        </is>
      </c>
      <c r="C36" s="20">
        <f>SUM(C32:C35)</f>
        <v/>
      </c>
      <c r="D36" s="28" t="inlineStr">
        <is>
          <t>Total nilai tercatat CGU Distribusi.</t>
        </is>
      </c>
    </row>
    <row r="37">
      <c r="B37" s="5" t="inlineStr">
        <is>
          <t>Nilai wajar dikurangi biaya pelepasan (FVLCTS)</t>
        </is>
      </c>
      <c r="C37" s="14" t="n">
        <v>880</v>
      </c>
      <c r="D37" s="15" t="inlineStr">
        <is>
          <t>Estimasi harga jual CGU - biaya pelepasan.</t>
        </is>
      </c>
    </row>
    <row r="38">
      <c r="B38" s="5" t="inlineStr">
        <is>
          <t>Value in use (VIU) — input langsung</t>
        </is>
      </c>
      <c r="C38" s="14" t="n">
        <v>850</v>
      </c>
      <c r="D38" s="15" t="inlineStr">
        <is>
          <t>Untuk Distribusi, VIU diberikan langsung (tidak detail DCF).</t>
        </is>
      </c>
    </row>
    <row r="39">
      <c r="B39" s="26" t="inlineStr">
        <is>
          <t>Recoverable amount = MAX(FVLCTS; VIU)</t>
        </is>
      </c>
      <c r="C39" s="20">
        <f>MAX(C37,C38)</f>
        <v/>
      </c>
      <c r="D39" s="28" t="inlineStr">
        <is>
          <t>FVLCTS lebih tinggi -&gt; dipakai.</t>
        </is>
      </c>
    </row>
    <row r="40">
      <c r="B40" s="31" t="inlineStr">
        <is>
          <t>KERUGIAN PENURUNAN NILAI CGU Distribusi</t>
        </is>
      </c>
      <c r="C40" s="32">
        <f>MAX(0,C36-C39)</f>
        <v/>
      </c>
      <c r="D40" s="23" t="inlineStr">
        <is>
          <t>Carrying Rp 800 jt &lt; recoverable Rp 880 jt -&gt; tidak ada impairment.</t>
        </is>
      </c>
    </row>
    <row r="42">
      <c r="B42" s="26" t="inlineStr">
        <is>
          <t>TOTAL KERUGIAN PENURUNAN NILAI (gabungan CGU)</t>
        </is>
      </c>
      <c r="C42" s="20">
        <f>C29+C40</f>
        <v/>
      </c>
      <c r="D42" s="28" t="inlineStr">
        <is>
          <t>Seluruhnya berasal dari CGU Retail (Distribusi nihil).</t>
        </is>
      </c>
    </row>
  </sheetData>
  <mergeCells count="36">
    <mergeCell ref="D20:E20"/>
    <mergeCell ref="D10:E10"/>
    <mergeCell ref="D19:E19"/>
    <mergeCell ref="D34:E34"/>
    <mergeCell ref="D22:E22"/>
    <mergeCell ref="B5:E5"/>
    <mergeCell ref="D40:E40"/>
    <mergeCell ref="D36:E36"/>
    <mergeCell ref="D21:E21"/>
    <mergeCell ref="D6:E6"/>
    <mergeCell ref="D11:E11"/>
    <mergeCell ref="D27:E27"/>
    <mergeCell ref="B25:E25"/>
    <mergeCell ref="D32:E32"/>
    <mergeCell ref="B3:E3"/>
    <mergeCell ref="D17:E17"/>
    <mergeCell ref="B31:E31"/>
    <mergeCell ref="D16:E16"/>
    <mergeCell ref="D7:E7"/>
    <mergeCell ref="D37:E37"/>
    <mergeCell ref="D28:E28"/>
    <mergeCell ref="B2:E2"/>
    <mergeCell ref="D18:E18"/>
    <mergeCell ref="D9:E9"/>
    <mergeCell ref="D39:E39"/>
    <mergeCell ref="D8:E8"/>
    <mergeCell ref="D42:E42"/>
    <mergeCell ref="D15:E15"/>
    <mergeCell ref="D33:E33"/>
    <mergeCell ref="B13:E13"/>
    <mergeCell ref="D29:E29"/>
    <mergeCell ref="D23:E23"/>
    <mergeCell ref="D38:E38"/>
    <mergeCell ref="D14:E14"/>
    <mergeCell ref="D26:E26"/>
    <mergeCell ref="D35:E3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F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16" customWidth="1" min="3" max="3"/>
    <col width="16" customWidth="1" min="4" max="4"/>
    <col width="16" customWidth="1" min="5" max="5"/>
    <col width="40" customWidth="1" min="6" max="6"/>
  </cols>
  <sheetData>
    <row r="2" ht="26" customHeight="1">
      <c r="B2" s="1" t="inlineStr">
        <is>
          <t>ALOKASI KERUGIAN PENURUNAN NILAI — GOODWILL DULU, LALU PRO-RATA (PSAK 56.104)</t>
        </is>
      </c>
    </row>
    <row r="3">
      <c r="B3" s="2" t="inlineStr">
        <is>
          <t>Urutan: (1) kurangi goodwill CGU, (2) sisa dialokasikan pro-rata ke aset lain (kecuali persediaan/piutang/pajak tangguhan)</t>
        </is>
      </c>
    </row>
    <row r="5">
      <c r="B5" s="11" t="inlineStr">
        <is>
          <t>ALOKASI KERUGIAN CGU RETAIL</t>
        </is>
      </c>
      <c r="C5" s="12" t="n"/>
      <c r="D5" s="12" t="n"/>
      <c r="E5" s="12" t="n"/>
      <c r="F5" s="13" t="n"/>
    </row>
    <row r="6">
      <c r="B6" s="5" t="inlineStr">
        <is>
          <t>Kerugian total CGU Retail (dari UJI_IMPAREMEN)</t>
        </is>
      </c>
      <c r="C6" s="32">
        <f>'UJI_IMPAREMEN'!C29</f>
        <v/>
      </c>
      <c r="D6" s="5" t="inlineStr">
        <is>
          <t>Linked dari UJI_IMPAREMEN (Rp 200 jt).</t>
        </is>
      </c>
    </row>
    <row r="7">
      <c r="B7" s="5" t="inlineStr">
        <is>
          <t>Goodwill CGU Retail sebelum impairment</t>
        </is>
      </c>
      <c r="C7" s="17">
        <f>'ALOKASI_CGU'!C9</f>
        <v/>
      </c>
      <c r="D7" s="15" t="inlineStr">
        <is>
          <t>Goodwill dialokasikan (Rp 300 jt).</t>
        </is>
      </c>
    </row>
    <row r="8">
      <c r="B8" s="31" t="inlineStr">
        <is>
          <t>Bagian kerugian ke GOODWILL = MIN(goodwill; kerugian)</t>
        </is>
      </c>
      <c r="C8" s="32">
        <f>MIN(C7,C6)</f>
        <v/>
      </c>
      <c r="D8" s="23" t="inlineStr">
        <is>
          <t>PSAK 56.104: goodwill dikurangi PERTAMA. Rp 200 jt &lt;= Rp 300 jt -&gt; seluruhnya ke goodwill.</t>
        </is>
      </c>
    </row>
    <row r="9">
      <c r="B9" s="26" t="inlineStr">
        <is>
          <t>Goodwill setelah impairment</t>
        </is>
      </c>
      <c r="C9" s="20">
        <f>C7-C8</f>
        <v/>
      </c>
      <c r="D9" s="28" t="inlineStr">
        <is>
          <t>Goodwill Retail: Rp 300 jt -&gt; Rp 100 jt.</t>
        </is>
      </c>
    </row>
    <row r="10">
      <c r="B10" s="31" t="inlineStr">
        <is>
          <t>Sisa kerugian untuk aset lain = MAX(0; kerugian - goodwill)</t>
        </is>
      </c>
      <c r="C10" s="32">
        <f>MAX(0,C6-C7)</f>
        <v/>
      </c>
      <c r="D10" s="23" t="inlineStr">
        <is>
          <t>Bila kerugian &lt;= goodwill -&gt; sisa = 0 (tidak ada pro-rata). Default Rp 0.</t>
        </is>
      </c>
    </row>
    <row r="12">
      <c r="B12" s="11" t="inlineStr">
        <is>
          <t>ALOKASI PRO-RATA KE ASET LAIN (hanya aktif bila sisa &gt; 0)</t>
        </is>
      </c>
      <c r="C12" s="12" t="n"/>
      <c r="D12" s="12" t="n"/>
      <c r="E12" s="12" t="n"/>
      <c r="F12" s="13" t="n"/>
    </row>
    <row r="13">
      <c r="B13" s="8" t="inlineStr">
        <is>
          <t>Aset CGU (ikut pro-rata)</t>
        </is>
      </c>
      <c r="C13" s="8" t="inlineStr">
        <is>
          <t>Carrying</t>
        </is>
      </c>
      <c r="D13" s="8" t="inlineStr">
        <is>
          <t>Bagian dikurangi</t>
        </is>
      </c>
      <c r="E13" s="8" t="inlineStr">
        <is>
          <t>Carrying akhir</t>
        </is>
      </c>
      <c r="F13" s="8" t="inlineStr">
        <is>
          <t>Catatan</t>
        </is>
      </c>
    </row>
    <row r="14">
      <c r="B14" s="5" t="inlineStr">
        <is>
          <t>Aset tetap (PPE)</t>
        </is>
      </c>
      <c r="C14" s="14" t="n">
        <v>600</v>
      </c>
      <c r="D14" s="17">
        <f>600*MIN(1,$C$10)/SUM($C$14:$C$15)</f>
        <v/>
      </c>
      <c r="E14" s="17">
        <f>C14-D14</f>
        <v/>
      </c>
      <c r="F14" s="15" t="inlineStr">
        <is>
          <t>Disisihkan dari pro-rata: persediaan, piutang.</t>
        </is>
      </c>
    </row>
    <row r="15">
      <c r="B15" s="5" t="inlineStr">
        <is>
          <t>Intangible non-goodwill</t>
        </is>
      </c>
      <c r="C15" s="14" t="n">
        <v>100</v>
      </c>
      <c r="D15" s="17">
        <f>100*MIN(1,$C$10)/SUM($C$14:$C$15)</f>
        <v/>
      </c>
      <c r="E15" s="17">
        <f>C15-D15</f>
        <v/>
      </c>
      <c r="F15" s="15" t="inlineStr">
        <is>
          <t>Merek/software yang diakui terpisah.</t>
        </is>
      </c>
    </row>
    <row r="16">
      <c r="B16" s="26" t="inlineStr">
        <is>
          <t>Total pro-rata</t>
        </is>
      </c>
      <c r="C16" s="20">
        <f>SUM(C14:C15)</f>
        <v/>
      </c>
      <c r="D16" s="20">
        <f>SUM(D14:D15)</f>
        <v/>
      </c>
      <c r="E16" s="20">
        <f>SUM(E14:E15)</f>
        <v/>
      </c>
      <c r="F16" s="28" t="inlineStr"/>
    </row>
    <row r="18">
      <c r="B18" s="24" t="inlineStr">
        <is>
          <t>CEK: bagian ke goodwill + total pro-rata = kerugian total</t>
        </is>
      </c>
      <c r="C18" s="29">
        <f>IF(ROUND(C8+D16-C6,6)=0,"OK","SELISIH!")</f>
        <v/>
      </c>
      <c r="D18" s="15" t="inlineStr">
        <is>
          <t>Validasi bahwa seluruh kerugian teralokasi (PSAK 56).</t>
        </is>
      </c>
    </row>
    <row r="20">
      <c r="B20" s="11" t="inlineStr">
        <is>
          <t>DEMONSTRASI: KERUGIAN &gt; GOODWILL (pro-rata aktif)</t>
        </is>
      </c>
      <c r="C20" s="12" t="n"/>
      <c r="D20" s="12" t="n"/>
      <c r="E20" s="12" t="n"/>
      <c r="F20" s="13" t="n"/>
    </row>
    <row r="21">
      <c r="B21" s="5" t="inlineStr">
        <is>
          <t>Goodwill CGU (ilustrasi)</t>
        </is>
      </c>
      <c r="C21" s="14" t="n">
        <v>300</v>
      </c>
      <c r="D21" s="15" t="inlineStr">
        <is>
          <t>Mis. goodwill CGU Retail Rp 300 jt.</t>
        </is>
      </c>
    </row>
    <row r="22">
      <c r="B22" s="5" t="inlineStr">
        <is>
          <t>Kerugian total CGU (ilustrasi)</t>
        </is>
      </c>
      <c r="C22" s="14" t="n">
        <v>450</v>
      </c>
      <c r="D22" s="15" t="inlineStr">
        <is>
          <t>Mis. kerugian Rp 450 jt (&gt; goodwill Rp 300 jt).</t>
        </is>
      </c>
    </row>
    <row r="23">
      <c r="B23" s="24" t="inlineStr">
        <is>
          <t>Bagian ke goodwill = MIN(goodwill; kerugian)</t>
        </is>
      </c>
      <c r="C23" s="32">
        <f>MIN(C21,C22)</f>
        <v/>
      </c>
      <c r="D23" s="5" t="inlineStr">
        <is>
          <t>Goodwill di-nol-kan (Rp 300 jt -&gt; Rp 0).</t>
        </is>
      </c>
    </row>
    <row r="24">
      <c r="B24" s="31" t="inlineStr">
        <is>
          <t>Sisa untuk pro-rata = MAX(0; kerugian - goodwill)</t>
        </is>
      </c>
      <c r="C24" s="32">
        <f>MAX(0,C22-C21)</f>
        <v/>
      </c>
      <c r="D24" s="23" t="inlineStr">
        <is>
          <t>Rp 150 jt dialokasikan pro-rata ke PPE + intangible.</t>
        </is>
      </c>
    </row>
    <row r="25">
      <c r="B25" s="5" t="inlineStr">
        <is>
          <t xml:space="preserve">  -&gt; alokasi ke Aset tetap (PPE Rp 600 jt)</t>
        </is>
      </c>
      <c r="C25" s="17">
        <f>600/(600+100)*C24</f>
        <v/>
      </c>
      <c r="D25" s="15" t="inlineStr">
        <is>
          <t>Porsi PPE = 600/700 x Rp 150 jt = Rp 128,6 jt.</t>
        </is>
      </c>
    </row>
    <row r="26">
      <c r="B26" s="5" t="inlineStr">
        <is>
          <t xml:space="preserve">  -&gt; alokasi ke Intangible (Rp 100 jt)</t>
        </is>
      </c>
      <c r="C26" s="17">
        <f>100/(600+100)*C24</f>
        <v/>
      </c>
      <c r="D26" s="15" t="inlineStr">
        <is>
          <t>Porsi intangible = 100/700 x Rp 150 jt = Rp 21,4 jt.</t>
        </is>
      </c>
    </row>
    <row r="27">
      <c r="B27" s="26" t="inlineStr">
        <is>
          <t xml:space="preserve">  Goodwill setelah impairment</t>
        </is>
      </c>
      <c r="C27" s="20">
        <f>MAX(0,C21-MIN(C21,C22))</f>
        <v/>
      </c>
      <c r="D27" s="28" t="inlineStr">
        <is>
          <t>Goodwill tidak boleh negatif (floor Rp 0).</t>
        </is>
      </c>
    </row>
  </sheetData>
  <mergeCells count="18">
    <mergeCell ref="D21:F21"/>
    <mergeCell ref="B12:F12"/>
    <mergeCell ref="D27:F27"/>
    <mergeCell ref="B2:F2"/>
    <mergeCell ref="B20:F20"/>
    <mergeCell ref="D23:F23"/>
    <mergeCell ref="D24:F24"/>
    <mergeCell ref="B3:F3"/>
    <mergeCell ref="B5:F5"/>
    <mergeCell ref="D18:F18"/>
    <mergeCell ref="D22:F22"/>
    <mergeCell ref="D9:F9"/>
    <mergeCell ref="D25:F25"/>
    <mergeCell ref="D26:F26"/>
    <mergeCell ref="D7:F7"/>
    <mergeCell ref="D8:F8"/>
    <mergeCell ref="D6:F6"/>
    <mergeCell ref="D10:F1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E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8" customWidth="1" min="3" max="3"/>
    <col width="18" customWidth="1" min="4" max="4"/>
    <col width="44" customWidth="1" min="5" max="5"/>
  </cols>
  <sheetData>
    <row r="2" ht="26" customHeight="1">
      <c r="B2" s="1" t="inlineStr">
        <is>
          <t>REVERSI PENURUNAN NILAI — PSAK 56 PARAGRAF 114-124</t>
        </is>
      </c>
    </row>
    <row r="3">
      <c r="B3" s="2" t="inlineStr">
        <is>
          <t>Tahun berikut (FY2025): recoverable CGU Retail membaik -&gt; uji apakah boleh direversi</t>
        </is>
      </c>
    </row>
    <row r="5">
      <c r="B5" s="33" t="inlineStr">
        <is>
          <t>POKOK BAHASAN: GOODWILL TIDAK BOLEH DIREVERSI</t>
        </is>
      </c>
      <c r="C5" s="12" t="n"/>
      <c r="D5" s="12" t="n"/>
      <c r="E5" s="13" t="n"/>
    </row>
    <row r="7">
      <c r="B7" s="5" t="inlineStr">
        <is>
          <t xml:space="preserve">  Goodwill tersisa (setelah impairment 2024)</t>
        </is>
      </c>
      <c r="C7" s="21">
        <f>'ALOKASI_KERUGIAN'!C9</f>
        <v/>
      </c>
      <c r="D7" s="15" t="inlineStr">
        <is>
          <t>Linked: goodwill Retail sesudah alokasi kerugian (Rp 100 jt).</t>
        </is>
      </c>
    </row>
    <row r="8">
      <c r="B8" s="5" t="inlineStr">
        <is>
          <t xml:space="preserve">  Aset lain CGU Retail (PPE+intangible+persediaan+piutang)</t>
        </is>
      </c>
      <c r="C8" s="21">
        <f>'UJI_IMPAREMEN'!C7+'UJI_IMPAREMEN'!C8+'UJI_IMPAREMEN'!C9+'UJI_IMPAREMEN'!C10</f>
        <v/>
      </c>
      <c r="D8" s="15" t="inlineStr">
        <is>
          <t>Penjumlahan komponen non-goodwill CGU Retail (Rp 900 jt).</t>
        </is>
      </c>
    </row>
    <row r="9">
      <c r="B9" s="26" t="inlineStr">
        <is>
          <t>Carrying amount CGU Retail setelah impairment 2024</t>
        </is>
      </c>
      <c r="C9" s="20">
        <f>C7+C8</f>
        <v/>
      </c>
      <c r="D9" s="5" t="inlineStr">
        <is>
          <t>Goodwill tersisa Rp 100 jt + aset lain Rp 900 jt = Rp 1.000 jt.</t>
        </is>
      </c>
    </row>
    <row r="11">
      <c r="B11" s="11" t="inlineStr">
        <is>
          <t>RECOVERABLE AMOUNT CGU RETAIL — FY2025 (membaik)</t>
        </is>
      </c>
      <c r="C11" s="12" t="n"/>
      <c r="D11" s="12" t="n"/>
      <c r="E11" s="13" t="n"/>
    </row>
    <row r="12">
      <c r="B12" s="5" t="inlineStr">
        <is>
          <t>Recoverable amount FY2025 (input)</t>
        </is>
      </c>
      <c r="C12" s="14" t="n">
        <v>1150</v>
      </c>
      <c r="D12" s="15" t="inlineStr">
        <is>
          <t>Recoverable naik dari Rp 1.000 jt -&gt; Rp 1.150 jt (pemulihan retail).</t>
        </is>
      </c>
    </row>
    <row r="13">
      <c r="B13" s="5" t="inlineStr">
        <is>
          <t>Kenaikan recoverable (over carrying)</t>
        </is>
      </c>
      <c r="C13" s="34">
        <f>C12-C9</f>
        <v/>
      </c>
      <c r="D13" s="5" t="inlineStr">
        <is>
          <t>Selisih recoverable - carrying saat ini (Rp 150 jt).</t>
        </is>
      </c>
    </row>
    <row r="15">
      <c r="B15" s="11" t="inlineStr">
        <is>
          <t>UJI REVERSI PER KELOMPOK ASET</t>
        </is>
      </c>
      <c r="C15" s="12" t="n"/>
      <c r="D15" s="12" t="n"/>
      <c r="E15" s="13" t="n"/>
    </row>
    <row r="16">
      <c r="B16" s="8" t="inlineStr">
        <is>
          <t>Kelompok aset</t>
        </is>
      </c>
      <c r="C16" s="8" t="inlineStr">
        <is>
          <t>Aturan PSAK 56</t>
        </is>
      </c>
      <c r="D16" s="8" t="inlineStr">
        <is>
          <t>Reversi diakui</t>
        </is>
      </c>
      <c r="E16" s="8" t="inlineStr">
        <is>
          <t>Penjelasan</t>
        </is>
      </c>
    </row>
    <row r="17">
      <c r="B17" s="24" t="inlineStr">
        <is>
          <t>GOODWILL</t>
        </is>
      </c>
      <c r="C17" s="35" t="inlineStr">
        <is>
          <t>DILARANG (paragraf 124)</t>
        </is>
      </c>
      <c r="D17" s="36" t="n">
        <v>0</v>
      </c>
      <c r="E17" s="5" t="inlineStr">
        <is>
          <t>Reversi kerugian goodwill DILARANG, bahkan bila recoverable naik. Goodwill tetap Rp 100 jt.</t>
        </is>
      </c>
    </row>
    <row r="18">
      <c r="B18" s="5" t="inlineStr">
        <is>
          <t>Aset tetap (PPE)</t>
        </is>
      </c>
      <c r="C18" s="37" t="inlineStr">
        <is>
          <t>Boleh (paragraf 114)</t>
        </is>
      </c>
      <c r="D18" s="38" t="n">
        <v>0</v>
      </c>
      <c r="E18" s="5" t="inlineStr">
        <is>
          <t>Pada kasus ini impairment 2024 SELURUHNYA ke goodwill -&gt; tidak ada ruang reversi PPE.</t>
        </is>
      </c>
    </row>
    <row r="19">
      <c r="B19" s="5" t="inlineStr">
        <is>
          <t>Intangible non-goodwill</t>
        </is>
      </c>
      <c r="C19" s="37" t="inlineStr">
        <is>
          <t>Boleh, kecuali umur tak tertentu</t>
        </is>
      </c>
      <c r="D19" s="38" t="n">
        <v>0</v>
      </c>
      <c r="E19" s="5" t="inlineStr">
        <is>
          <t>Reversi hanya bila ada impairment terdahulu pada aset ini.</t>
        </is>
      </c>
    </row>
    <row r="21">
      <c r="B21" s="26" t="inlineStr">
        <is>
          <t>REVERSI TOTAL YANG DIAKUI FY2025</t>
        </is>
      </c>
      <c r="C21" s="20">
        <f>D17+D18+D19</f>
        <v/>
      </c>
      <c r="D21" s="23" t="inlineStr">
        <is>
          <t>Reversi = Rp 0 (semuanya tertahan oleh larangan reversi goodwill).</t>
        </is>
      </c>
    </row>
    <row r="22">
      <c r="B22" s="26" t="inlineStr">
        <is>
          <t>Carrying amount CGU Retail sesudah uji reversi</t>
        </is>
      </c>
      <c r="C22" s="20">
        <f>C9+C21</f>
        <v/>
      </c>
      <c r="D22" s="23" t="inlineStr">
        <is>
          <t>Tetap Rp 1.000 jt — kenaikan recoverable TIDAK mengubah carrying goodwill.</t>
        </is>
      </c>
    </row>
    <row r="24">
      <c r="B24" s="6" t="inlineStr">
        <is>
          <t>CATATAN REVERSI ASET LAIN (PSAK 56.117-119):</t>
        </is>
      </c>
    </row>
    <row r="25">
      <c r="C25" s="9" t="inlineStr">
        <is>
          <t>• Reversi aset (non-goodwill) dibatasi: carrying baru tidak boleh melebihi nilai tercatat yang akan ada seandainya tidak ada impairment (net of depresiasi).</t>
        </is>
      </c>
    </row>
    <row r="26">
      <c r="C26" s="9" t="inlineStr">
        <is>
          <t>• Reversi diakui dalam laba rugi (akun 'pemulihan kerugian penurunan nilai').</t>
        </is>
      </c>
    </row>
    <row r="27">
      <c r="C27" s="9" t="inlineStr">
        <is>
          <t>• Pajak tangguhan disesuaikan sesuai reversi.</t>
        </is>
      </c>
    </row>
    <row r="28">
      <c r="C28" s="9" t="inlineStr">
        <is>
          <t>• Aset yang TIDAK boleh direversi: goodwill, persediaan (PSAK 14), aset pajak tangguhan (PSAK 46), ekuitas.</t>
        </is>
      </c>
    </row>
  </sheetData>
  <mergeCells count="12">
    <mergeCell ref="D8:E8"/>
    <mergeCell ref="D7:E7"/>
    <mergeCell ref="D13:E13"/>
    <mergeCell ref="B15:E15"/>
    <mergeCell ref="B11:E11"/>
    <mergeCell ref="B3:E3"/>
    <mergeCell ref="B5:E5"/>
    <mergeCell ref="B2:E2"/>
    <mergeCell ref="D22:E22"/>
    <mergeCell ref="D9:E9"/>
    <mergeCell ref="D12:E12"/>
    <mergeCell ref="D21:E2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F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0" customWidth="1" min="2" max="2"/>
    <col width="20" customWidth="1" min="3" max="3"/>
    <col width="20" customWidth="1" min="4" max="4"/>
    <col width="14" customWidth="1" min="5" max="5"/>
    <col width="40" customWidth="1" min="6" max="6"/>
  </cols>
  <sheetData>
    <row r="2" ht="26" customHeight="1">
      <c r="B2" s="1" t="inlineStr">
        <is>
          <t>CEK KONSISTENSI — VALIDASI MODEL PSAK 56</t>
        </is>
      </c>
    </row>
    <row r="3">
      <c r="B3" s="2" t="inlineStr">
        <is>
          <t>Seluruh tes harus PASS. Bila ada FAIL, periksa input di sheet terkait.</t>
        </is>
      </c>
    </row>
    <row r="5">
      <c r="B5" s="8" t="inlineStr">
        <is>
          <t>Pengujian</t>
        </is>
      </c>
      <c r="C5" s="8" t="inlineStr">
        <is>
          <t>Nilai A</t>
        </is>
      </c>
      <c r="D5" s="8" t="inlineStr">
        <is>
          <t>Nilai B</t>
        </is>
      </c>
      <c r="E5" s="8" t="inlineStr">
        <is>
          <t>Hasil</t>
        </is>
      </c>
      <c r="F5" s="8" t="inlineStr">
        <is>
          <t>Catatan</t>
        </is>
      </c>
    </row>
    <row r="6">
      <c r="B6" s="5" t="inlineStr">
        <is>
          <t>Total alokasi goodwill CGU = Goodwill diakui</t>
        </is>
      </c>
      <c r="C6" s="17">
        <f>ALOKASI_CGU!C11</f>
        <v/>
      </c>
      <c r="D6" s="17">
        <f>ALOKASI_CGU!C5</f>
        <v/>
      </c>
      <c r="E6" s="29">
        <f>IF(ROUND(C6-D6,0)=0,"PASS","FAIL")</f>
        <v/>
      </c>
      <c r="F6" s="15" t="inlineStr">
        <is>
          <t>ALOKASI_CGU harus menyerap 100% goodwill.</t>
        </is>
      </c>
    </row>
    <row r="7">
      <c r="B7" s="5" t="inlineStr">
        <is>
          <t>Goodwill setelah alokasi kerugian tidak negatif (Retail)</t>
        </is>
      </c>
      <c r="C7" s="17">
        <f>'ALOKASI_KERUGIAN'!C9</f>
        <v/>
      </c>
      <c r="D7" s="17">
        <f>0</f>
        <v/>
      </c>
      <c r="E7" s="29">
        <f>IF(ROUND(C7-D7,0)=0,"PASS","FAIL")</f>
        <v/>
      </c>
      <c r="F7" s="15" t="inlineStr">
        <is>
          <t>PSAK 56: goodwill floor Rp 0.</t>
        </is>
      </c>
    </row>
    <row r="8">
      <c r="B8" s="5" t="inlineStr">
        <is>
          <t>Bagian ke goodwill + pro-rata = Kerugian total (Retail)</t>
        </is>
      </c>
      <c r="C8" s="17">
        <f>'ALOKASI_KERUGIAN'!C8+'ALOKASI_KERUGIAN'!D16</f>
        <v/>
      </c>
      <c r="D8" s="17">
        <f>'UJI_IMPAREMEN'!C29</f>
        <v/>
      </c>
      <c r="E8" s="29">
        <f>IF(ROUND(C8-D8,0)=0,"PASS","FAIL")</f>
        <v/>
      </c>
      <c r="F8" s="15" t="inlineStr">
        <is>
          <t>Seluruh kerugian CGU harus teralokasi.</t>
        </is>
      </c>
    </row>
    <row r="9">
      <c r="B9" s="5" t="inlineStr">
        <is>
          <t>VIU CGU Retail = PV arus kas + PV terminal (DCF)</t>
        </is>
      </c>
      <c r="C9" s="17">
        <f>'UJI_IMPAREMEN'!C23</f>
        <v/>
      </c>
      <c r="D9" s="17">
        <f>933</f>
        <v/>
      </c>
      <c r="E9" s="29">
        <f>IF(ROUND(C9-D9,0)=0,"PASS","FAIL")</f>
        <v/>
      </c>
      <c r="F9" s="15" t="inlineStr">
        <is>
          <t>Diharapkan Rp 933 jt.</t>
        </is>
      </c>
    </row>
    <row r="10">
      <c r="B10" s="5" t="inlineStr">
        <is>
          <t>Recoverable CGU Retail = MAX(FVLCTS; VIU)</t>
        </is>
      </c>
      <c r="C10" s="17">
        <f>'UJI_IMPAREMEN'!C28</f>
        <v/>
      </c>
      <c r="D10" s="17">
        <f>1000</f>
        <v/>
      </c>
      <c r="E10" s="29">
        <f>IF(ROUND(C10-D10,0)=0,"PASS","FAIL")</f>
        <v/>
      </c>
      <c r="F10" s="15" t="inlineStr">
        <is>
          <t>FVLCTS Rp 1.000 jt &gt; VIU Rp 933 jt.</t>
        </is>
      </c>
    </row>
    <row r="11">
      <c r="B11" s="5" t="inlineStr">
        <is>
          <t>Reversi goodwill = 0 (DILARANG PSAK 56.124)</t>
        </is>
      </c>
      <c r="C11" s="17">
        <f>'REVERSI'!D17</f>
        <v/>
      </c>
      <c r="D11" s="17">
        <f>0</f>
        <v/>
      </c>
      <c r="E11" s="29">
        <f>IF(ROUND(C11-D11,0)=0,"PASS","FAIL")</f>
        <v/>
      </c>
      <c r="F11" s="15" t="inlineStr">
        <is>
          <t>Goodwill reversal selalu 0.</t>
        </is>
      </c>
    </row>
    <row r="13">
      <c r="B13" s="6" t="inlineStr">
        <is>
          <t>VERDICT AKHIR:</t>
        </is>
      </c>
      <c r="D13" s="39">
        <f>IF(COUNTIF(E6:E11,"FAIL")=0,"✓ MODEL SAH (PSAK 56 / IAS 36)","✗ ADA YANG FAIL — PERIKSA INPUT")</f>
        <v/>
      </c>
    </row>
  </sheetData>
  <mergeCells count="4">
    <mergeCell ref="B2:F2"/>
    <mergeCell ref="B13:C13"/>
    <mergeCell ref="D13:F13"/>
    <mergeCell ref="B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2026-07-18T18:03:48Z</dcterms:created>
  <dcterms:modified xmlns:dcterms="http://purl.org/dc/terms/" xmlns:xsi="http://www.w3.org/2001/XMLSchema-instance" xsi:type="dcterms:W3CDTF">2026-07-18T18:03:48Z</dcterms:modified>
</cp:coreProperties>
</file>