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&quot;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6" fillId="5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4" fontId="4" fillId="6" borderId="1" applyAlignment="1" pivotButton="0" quotePrefix="0" xfId="0">
      <alignment horizontal="right" vertical="center"/>
    </xf>
    <xf numFmtId="3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EXPECTED LOSS — PD × LGD × EAD</t>
        </is>
      </c>
    </row>
    <row r="3">
      <c r="B3" s="2" t="inlineStr">
        <is>
          <t>Dua latihan P1: EL dua skenario portofolio mikro Rp 20 M dan alokasi modal Rp 100 M proporsional EL tiga segmen kredit.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Expected Loss</t>
        </is>
      </c>
      <c r="C7" s="6" t="inlineStr">
        <is>
          <t>EL = PD × LGD × EAD — kerugian yang 'diharapkan', ditanggung provisioning/CKPN (PSAK 71), bukan modal.</t>
        </is>
      </c>
    </row>
    <row r="8">
      <c r="B8" s="5" t="inlineStr">
        <is>
          <t>Komponen</t>
        </is>
      </c>
      <c r="C8" s="6" t="inlineStr">
        <is>
          <t>PD = probabilitas default/tahun; LGD = 1 − recovery rate; EAD = eksposur saat default (Rp).</t>
        </is>
      </c>
    </row>
    <row r="9">
      <c r="B9" s="5" t="inlineStr">
        <is>
          <t>Alokasi modal</t>
        </is>
      </c>
      <c r="C9" s="6" t="inlineStr">
        <is>
          <t>Modal dialokasikan proporsional terhadap EL segmen — risk-based, bukan berbasis nominal eksposur.</t>
        </is>
      </c>
    </row>
    <row r="10">
      <c r="B10" s="5" t="inlineStr">
        <is>
          <t>Unit</t>
        </is>
      </c>
      <c r="C10" s="6" t="inlineStr">
        <is>
          <t>Blok 1 dalam Rp juta; Blok 2 dalam Rp miliar (dicatat di setiap baris).</t>
        </is>
      </c>
    </row>
    <row r="12">
      <c r="B12" s="4" t="inlineStr">
        <is>
          <t>CARA PAKAI WORKBOOK</t>
        </is>
      </c>
    </row>
    <row r="13">
      <c r="B13" s="5" t="inlineStr">
        <is>
          <t>1. Buka sheet Kalkulasi</t>
        </is>
      </c>
      <c r="C13" s="6" t="inlineStr">
        <is>
          <t>Semua sel KUNING MUDA adalah input — ubah untuk eksperimen (mis. PD UMKM 6% → 12% saat krisis).</t>
        </is>
      </c>
    </row>
    <row r="14">
      <c r="B14" s="5" t="inlineStr">
        <is>
          <t>2. Blok 1</t>
        </is>
      </c>
      <c r="C14" s="6" t="inlineStr">
        <is>
          <t>Isi EAD/PD/LGD dua skenario; EL dihitung otomatis dengan formula hidup.</t>
        </is>
      </c>
    </row>
    <row r="15">
      <c r="B15" s="5" t="inlineStr">
        <is>
          <t>3. Blok 2</t>
        </is>
      </c>
      <c r="C15" s="6" t="inlineStr">
        <is>
          <t>Tiga segmen kredit (Korporasi/Ritel/UMKM); alokasi modal dihitung proporsional EL = (EL_i ÷ total EL) × modal.</t>
        </is>
      </c>
    </row>
    <row r="16">
      <c r="B16" s="5" t="inlineStr">
        <is>
          <t>4. Cek blok OUTPUT</t>
        </is>
      </c>
      <c r="C16" s="6" t="inlineStr">
        <is>
          <t>EL total harus Rp 300 jt (1,5% portofolio) dan alokasi korporasi ~Rp 40,9 M seperti pada deck.</t>
        </is>
      </c>
    </row>
    <row r="18">
      <c r="B18" s="4" t="inlineStr">
        <is>
          <t>LEGENDA WARNA</t>
        </is>
      </c>
    </row>
    <row r="19">
      <c r="B19" s="7" t="inlineStr">
        <is>
          <t>Input (kuning muda)</t>
        </is>
      </c>
      <c r="C19" s="6" t="inlineStr">
        <is>
          <t>Sel kuning muda = Anda ubah (bilangan bulat/desimal/persen).</t>
        </is>
      </c>
    </row>
    <row r="20">
      <c r="B20" s="6" t="inlineStr">
        <is>
          <t>Formula hidup</t>
        </is>
      </c>
      <c r="C20" s="6" t="inlineStr">
        <is>
          <t>Sel hitam = dihitung otomatis (AVERAGE, STDEV.S, NORM.S.INV, MMULT, SQRT, ...). Jangan diketik ulang.</t>
        </is>
      </c>
    </row>
    <row r="21">
      <c r="B21" s="8" t="inlineStr">
        <is>
          <t>Output kunci</t>
        </is>
      </c>
      <c r="C21" s="6" t="inlineStr">
        <is>
          <t>Sel kuning berborder + tebal = hasil akhir latihan (blok OUTPUT).</t>
        </is>
      </c>
    </row>
    <row r="23">
      <c r="B23" s="4" t="inlineStr">
        <is>
          <t>ANGKA KUNCI (contoh pada deck)</t>
        </is>
      </c>
    </row>
    <row r="24">
      <c r="B24" s="9" t="inlineStr">
        <is>
          <t>Blok 1: EL_A = 2% × 50% × Rp 10 M = Rp 100 jt; EL_B = 5% × 40% × Rp 10 M = Rp 200 jt.</t>
        </is>
      </c>
    </row>
    <row r="25">
      <c r="B25" s="9" t="inlineStr">
        <is>
          <t>EL gabungan = Rp 300 jt = 1,5% dari portofolio Rp 20 M — biaya modal minimal yang dibebankan ke margin bunga.</t>
        </is>
      </c>
    </row>
    <row r="26">
      <c r="B26" s="9" t="inlineStr">
        <is>
          <t>Blok 2: EL Korp 2,7 + Ritel 2,1 + UMKM 1,8 = Rp 6,6 M; alokasi korporasi = 2,7/6,6 × Rp 100 M ≈ Rp 40,9 M.</t>
        </is>
      </c>
    </row>
    <row r="28">
      <c r="B28" s="3" t="inlineStr">
        <is>
          <t>Skenario B lebih berisiko meski LGD lebih kecil — PD jauh lebih tinggi: jangan menilai risiko dari satu komponen saja.</t>
        </is>
      </c>
    </row>
  </sheetData>
  <mergeCells count="10">
    <mergeCell ref="B6:C6"/>
    <mergeCell ref="B24:C24"/>
    <mergeCell ref="B2:C2"/>
    <mergeCell ref="B25:C25"/>
    <mergeCell ref="B3:C3"/>
    <mergeCell ref="B28:C28"/>
    <mergeCell ref="B23:C23"/>
    <mergeCell ref="B26:C26"/>
    <mergeCell ref="B18:C1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EXPECTED LOSS &amp; ALOKASI MODAL</t>
        </is>
      </c>
    </row>
    <row r="3">
      <c r="B3" s="2" t="inlineStr">
        <is>
          <t>Blok 1 (Rp juta): EL dua skenario. Blok 2 (Rp miliar): alokasi modal berbasis EL tiga segmen.</t>
        </is>
      </c>
    </row>
    <row r="5" ht="22" customHeight="1">
      <c r="B5" s="4" t="inlineStr">
        <is>
          <t>BLOK 1 — EL DUA SKENARIO PORTOFOLIO MIKRO (Rp juta)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EAD Skenario A (Rp juta)</t>
        </is>
      </c>
      <c r="D7" s="12" t="n">
        <v>10000</v>
      </c>
      <c r="E7" s="13" t="inlineStr">
        <is>
          <t xml:space="preserve"> input manual</t>
        </is>
      </c>
      <c r="F7" s="13" t="inlineStr">
        <is>
          <t>Fasilitas Rp 10 miliar.</t>
        </is>
      </c>
    </row>
    <row r="8">
      <c r="B8" s="11" t="n">
        <v>2</v>
      </c>
      <c r="C8" s="6" t="inlineStr">
        <is>
          <t>PD Skenario A (% per tahun)</t>
        </is>
      </c>
      <c r="D8" s="14" t="n">
        <v>0.02</v>
      </c>
      <c r="E8" s="13" t="inlineStr">
        <is>
          <t xml:space="preserve"> input manual</t>
        </is>
      </c>
      <c r="F8" s="13" t="inlineStr">
        <is>
          <t>2%/tahun.</t>
        </is>
      </c>
    </row>
    <row r="9">
      <c r="B9" s="11" t="n">
        <v>3</v>
      </c>
      <c r="C9" s="6" t="inlineStr">
        <is>
          <t>LGD Skenario A</t>
        </is>
      </c>
      <c r="D9" s="14" t="n">
        <v>0.5</v>
      </c>
      <c r="E9" s="13" t="inlineStr">
        <is>
          <t xml:space="preserve"> input manual</t>
        </is>
      </c>
      <c r="F9" s="13" t="inlineStr">
        <is>
          <t>50% dari eksposur.</t>
        </is>
      </c>
    </row>
    <row r="10">
      <c r="B10" s="11" t="n">
        <v>4</v>
      </c>
      <c r="C10" s="6" t="inlineStr">
        <is>
          <t>EL Skenario A</t>
        </is>
      </c>
      <c r="D10" s="15">
        <f>D7*D8*D9</f>
        <v/>
      </c>
      <c r="E10" s="13" t="inlineStr">
        <is>
          <t xml:space="preserve"> =D7*D8*D9</t>
        </is>
      </c>
      <c r="F10" s="13" t="inlineStr">
        <is>
          <t>PD × LGD × EAD.</t>
        </is>
      </c>
    </row>
    <row r="11">
      <c r="B11" s="11" t="n">
        <v>5</v>
      </c>
      <c r="C11" s="6" t="inlineStr">
        <is>
          <t>EAD Skenario B (Rp juta)</t>
        </is>
      </c>
      <c r="D11" s="12" t="n">
        <v>10000</v>
      </c>
      <c r="E11" s="13" t="inlineStr">
        <is>
          <t xml:space="preserve"> input manual</t>
        </is>
      </c>
      <c r="F11" s="13" t="inlineStr">
        <is>
          <t>Fasilitas Rp 10 miliar.</t>
        </is>
      </c>
    </row>
    <row r="12">
      <c r="B12" s="11" t="n">
        <v>6</v>
      </c>
      <c r="C12" s="6" t="inlineStr">
        <is>
          <t>PD Skenario B (% per tahun)</t>
        </is>
      </c>
      <c r="D12" s="14" t="n">
        <v>0.05</v>
      </c>
      <c r="E12" s="13" t="inlineStr">
        <is>
          <t xml:space="preserve"> input manual</t>
        </is>
      </c>
      <c r="F12" s="13" t="inlineStr">
        <is>
          <t>5%/tahun.</t>
        </is>
      </c>
    </row>
    <row r="13">
      <c r="B13" s="11" t="n">
        <v>7</v>
      </c>
      <c r="C13" s="6" t="inlineStr">
        <is>
          <t>LGD Skenario B</t>
        </is>
      </c>
      <c r="D13" s="14" t="n">
        <v>0.4</v>
      </c>
      <c r="E13" s="13" t="inlineStr">
        <is>
          <t xml:space="preserve"> input manual</t>
        </is>
      </c>
      <c r="F13" s="13" t="inlineStr">
        <is>
          <t>40% — lebih rendah dari A.</t>
        </is>
      </c>
    </row>
    <row r="14">
      <c r="B14" s="11" t="n">
        <v>8</v>
      </c>
      <c r="C14" s="6" t="inlineStr">
        <is>
          <t>EL Skenario B</t>
        </is>
      </c>
      <c r="D14" s="15">
        <f>D11*D12*D13</f>
        <v/>
      </c>
      <c r="E14" s="13" t="inlineStr">
        <is>
          <t xml:space="preserve"> =D11*D12*D13</t>
        </is>
      </c>
      <c r="F14" s="13" t="inlineStr">
        <is>
          <t>PD lebih tinggi mendominasi.</t>
        </is>
      </c>
    </row>
    <row r="16" ht="22" customHeight="1">
      <c r="B16" s="4" t="inlineStr">
        <is>
          <t>OUTPUT — EL GABUNGAN</t>
        </is>
      </c>
    </row>
    <row r="17">
      <c r="B17" s="11" t="n">
        <v>9</v>
      </c>
      <c r="C17" s="16" t="inlineStr">
        <is>
          <t>EL portofolio gabungan (Rp juta)</t>
        </is>
      </c>
      <c r="D17" s="17">
        <f>D10+D14</f>
        <v/>
      </c>
      <c r="E17" s="13" t="inlineStr">
        <is>
          <t xml:space="preserve"> =D10+D14</t>
        </is>
      </c>
      <c r="F17" s="13" t="inlineStr">
        <is>
          <t>EL_A + EL_B → Rp 300 jt.</t>
        </is>
      </c>
    </row>
    <row r="18">
      <c r="B18" s="11" t="n">
        <v>10</v>
      </c>
      <c r="C18" s="6" t="inlineStr">
        <is>
          <t>Total portofolio (Rp juta)</t>
        </is>
      </c>
      <c r="D18" s="15">
        <f>D7+D11</f>
        <v/>
      </c>
      <c r="E18" s="13" t="inlineStr">
        <is>
          <t xml:space="preserve"> =D7+D11</t>
        </is>
      </c>
      <c r="F18" s="13" t="inlineStr">
        <is>
          <t>Rp 20 miliar.</t>
        </is>
      </c>
    </row>
    <row r="19">
      <c r="B19" s="11" t="n">
        <v>11</v>
      </c>
      <c r="C19" s="16" t="inlineStr">
        <is>
          <t>EL sebagai % portofolio</t>
        </is>
      </c>
      <c r="D19" s="18">
        <f>D17/D18</f>
        <v/>
      </c>
      <c r="E19" s="13" t="inlineStr">
        <is>
          <t xml:space="preserve"> =D17/D18</t>
        </is>
      </c>
      <c r="F19" s="13" t="inlineStr">
        <is>
          <t>300 jt ÷ 20 M = 1,5% — beban minimal margin bunga.</t>
        </is>
      </c>
    </row>
    <row r="21" ht="22" customHeight="1">
      <c r="B21" s="4" t="inlineStr">
        <is>
          <t>BLOK 2 — ALOKASI MODAL Rp 100 M BERBASIS EL (Rp miliar)</t>
        </is>
      </c>
    </row>
    <row r="22" ht="20" customHeight="1">
      <c r="B22" s="10" t="inlineStr">
        <is>
          <t>No.</t>
        </is>
      </c>
      <c r="C22" s="10" t="inlineStr">
        <is>
          <t>Langkah</t>
        </is>
      </c>
      <c r="D22" s="10" t="inlineStr">
        <is>
          <t>Nilai</t>
        </is>
      </c>
      <c r="E22" s="10" t="inlineStr">
        <is>
          <t>Formula Excel</t>
        </is>
      </c>
      <c r="F22" s="10" t="inlineStr">
        <is>
          <t>Catatan</t>
        </is>
      </c>
    </row>
    <row r="23">
      <c r="B23" s="11" t="n">
        <v>1</v>
      </c>
      <c r="C23" s="6" t="inlineStr">
        <is>
          <t>Korporasi — EAD (Rp miliar)</t>
        </is>
      </c>
      <c r="D23" s="12" t="n">
        <v>200</v>
      </c>
      <c r="E23" s="13" t="inlineStr">
        <is>
          <t xml:space="preserve"> input manual</t>
        </is>
      </c>
      <c r="F23" s="13" t="inlineStr"/>
    </row>
    <row r="24">
      <c r="B24" s="11" t="n">
        <v>2</v>
      </c>
      <c r="C24" s="6" t="inlineStr">
        <is>
          <t>Korporasi — PD</t>
        </is>
      </c>
      <c r="D24" s="14" t="n">
        <v>0.03</v>
      </c>
      <c r="E24" s="13" t="inlineStr">
        <is>
          <t xml:space="preserve"> input manual</t>
        </is>
      </c>
      <c r="F24" s="13" t="inlineStr">
        <is>
          <t>3%.</t>
        </is>
      </c>
    </row>
    <row r="25">
      <c r="B25" s="11" t="n">
        <v>3</v>
      </c>
      <c r="C25" s="6" t="inlineStr">
        <is>
          <t>Korporasi — LGD</t>
        </is>
      </c>
      <c r="D25" s="14" t="n">
        <v>0.45</v>
      </c>
      <c r="E25" s="13" t="inlineStr">
        <is>
          <t xml:space="preserve"> input manual</t>
        </is>
      </c>
      <c r="F25" s="13" t="inlineStr">
        <is>
          <t>45%.</t>
        </is>
      </c>
    </row>
    <row r="26">
      <c r="B26" s="11" t="n">
        <v>4</v>
      </c>
      <c r="C26" s="6" t="inlineStr">
        <is>
          <t>Korporasi — EL</t>
        </is>
      </c>
      <c r="D26" s="19">
        <f>D23*D24*D25</f>
        <v/>
      </c>
      <c r="E26" s="13" t="inlineStr">
        <is>
          <t xml:space="preserve"> =D23*D24*D25</t>
        </is>
      </c>
      <c r="F26" s="13" t="inlineStr">
        <is>
          <t>3% × 45% × Rp 200 M = Rp 2,7 M.</t>
        </is>
      </c>
    </row>
    <row r="27">
      <c r="B27" s="11" t="n">
        <v>5</v>
      </c>
      <c r="C27" s="6" t="inlineStr">
        <is>
          <t>Ritel — EAD (Rp miliar)</t>
        </is>
      </c>
      <c r="D27" s="12" t="n">
        <v>150</v>
      </c>
      <c r="E27" s="13" t="inlineStr">
        <is>
          <t xml:space="preserve"> input manual</t>
        </is>
      </c>
      <c r="F27" s="13" t="inlineStr"/>
    </row>
    <row r="28">
      <c r="B28" s="11" t="n">
        <v>6</v>
      </c>
      <c r="C28" s="6" t="inlineStr">
        <is>
          <t>Ritel — PD</t>
        </is>
      </c>
      <c r="D28" s="14" t="n">
        <v>0.04</v>
      </c>
      <c r="E28" s="13" t="inlineStr">
        <is>
          <t xml:space="preserve"> input manual</t>
        </is>
      </c>
      <c r="F28" s="13" t="inlineStr">
        <is>
          <t>4%.</t>
        </is>
      </c>
    </row>
    <row r="29">
      <c r="B29" s="11" t="n">
        <v>7</v>
      </c>
      <c r="C29" s="6" t="inlineStr">
        <is>
          <t>Ritel — LGD</t>
        </is>
      </c>
      <c r="D29" s="14" t="n">
        <v>0.35</v>
      </c>
      <c r="E29" s="13" t="inlineStr">
        <is>
          <t xml:space="preserve"> input manual</t>
        </is>
      </c>
      <c r="F29" s="13" t="inlineStr">
        <is>
          <t>35%.</t>
        </is>
      </c>
    </row>
    <row r="30">
      <c r="B30" s="11" t="n">
        <v>8</v>
      </c>
      <c r="C30" s="6" t="inlineStr">
        <is>
          <t>Ritel — EL</t>
        </is>
      </c>
      <c r="D30" s="19">
        <f>D27*D28*D29</f>
        <v/>
      </c>
      <c r="E30" s="13" t="inlineStr">
        <is>
          <t xml:space="preserve"> =D27*D28*D29</t>
        </is>
      </c>
      <c r="F30" s="13" t="inlineStr">
        <is>
          <t>4% × 35% × Rp 150 M = Rp 2,1 M.</t>
        </is>
      </c>
    </row>
    <row r="31">
      <c r="B31" s="11" t="n">
        <v>9</v>
      </c>
      <c r="C31" s="6" t="inlineStr">
        <is>
          <t>UMKM — EAD (Rp miliar)</t>
        </is>
      </c>
      <c r="D31" s="12" t="n">
        <v>100</v>
      </c>
      <c r="E31" s="13" t="inlineStr">
        <is>
          <t xml:space="preserve"> input manual</t>
        </is>
      </c>
      <c r="F31" s="13" t="inlineStr"/>
    </row>
    <row r="32">
      <c r="B32" s="11" t="n">
        <v>10</v>
      </c>
      <c r="C32" s="6" t="inlineStr">
        <is>
          <t>UMKM — PD</t>
        </is>
      </c>
      <c r="D32" s="14" t="n">
        <v>0.06</v>
      </c>
      <c r="E32" s="13" t="inlineStr">
        <is>
          <t xml:space="preserve"> input manual</t>
        </is>
      </c>
      <c r="F32" s="13" t="inlineStr">
        <is>
          <t>6%.</t>
        </is>
      </c>
    </row>
    <row r="33">
      <c r="B33" s="11" t="n">
        <v>11</v>
      </c>
      <c r="C33" s="6" t="inlineStr">
        <is>
          <t>UMKM — LGD</t>
        </is>
      </c>
      <c r="D33" s="14" t="n">
        <v>0.3</v>
      </c>
      <c r="E33" s="13" t="inlineStr">
        <is>
          <t xml:space="preserve"> input manual</t>
        </is>
      </c>
      <c r="F33" s="13" t="inlineStr">
        <is>
          <t>30%.</t>
        </is>
      </c>
    </row>
    <row r="34">
      <c r="B34" s="11" t="n">
        <v>12</v>
      </c>
      <c r="C34" s="6" t="inlineStr">
        <is>
          <t>UMKM — EL</t>
        </is>
      </c>
      <c r="D34" s="19">
        <f>D31*D32*D33</f>
        <v/>
      </c>
      <c r="E34" s="13" t="inlineStr">
        <is>
          <t xml:space="preserve"> =D31*D32*D33</t>
        </is>
      </c>
      <c r="F34" s="13" t="inlineStr">
        <is>
          <t>6% × 30% × Rp 100 M = Rp 1,8 M.</t>
        </is>
      </c>
    </row>
    <row r="35">
      <c r="B35" s="11" t="n">
        <v>13</v>
      </c>
      <c r="C35" s="6" t="inlineStr">
        <is>
          <t>Modal yang dialokasikan (Rp miliar)</t>
        </is>
      </c>
      <c r="D35" s="12" t="n">
        <v>100</v>
      </c>
      <c r="E35" s="13" t="inlineStr">
        <is>
          <t xml:space="preserve"> input manual</t>
        </is>
      </c>
      <c r="F35" s="13" t="inlineStr">
        <is>
          <t>Modal risiko bank.</t>
        </is>
      </c>
    </row>
    <row r="37" ht="22" customHeight="1">
      <c r="B37" s="4" t="inlineStr">
        <is>
          <t>OUTPUT — ALOKASI MODAL PROPORSIONAL EL</t>
        </is>
      </c>
    </row>
    <row r="38">
      <c r="B38" s="11" t="n">
        <v>14</v>
      </c>
      <c r="C38" s="16" t="inlineStr">
        <is>
          <t>Total EL tiga segmen (Rp miliar)</t>
        </is>
      </c>
      <c r="D38" s="20">
        <f>D26+D30+D34</f>
        <v/>
      </c>
      <c r="E38" s="13" t="inlineStr">
        <is>
          <t xml:space="preserve"> =D26+D30+D34</t>
        </is>
      </c>
      <c r="F38" s="13" t="inlineStr">
        <is>
          <t>2,7 + 2,1 + 1,8 = Rp 6,6 M.</t>
        </is>
      </c>
    </row>
    <row r="39">
      <c r="B39" s="11" t="n">
        <v>15</v>
      </c>
      <c r="C39" s="16" t="inlineStr">
        <is>
          <t>Alokasi modal Korporasi (Rp miliar)</t>
        </is>
      </c>
      <c r="D39" s="20">
        <f>D26/D38*D35</f>
        <v/>
      </c>
      <c r="E39" s="13" t="inlineStr">
        <is>
          <t xml:space="preserve"> =D26/D38*D35</t>
        </is>
      </c>
      <c r="F39" s="13" t="inlineStr">
        <is>
          <t>2,7/6,6 × 100 ≈ Rp 40,9 M — meski EAD terbesar, bukan 50%.</t>
        </is>
      </c>
    </row>
    <row r="40">
      <c r="B40" s="11" t="n">
        <v>16</v>
      </c>
      <c r="C40" s="6" t="inlineStr">
        <is>
          <t>Alokasi modal Ritel (Rp miliar)</t>
        </is>
      </c>
      <c r="D40" s="19">
        <f>D30/D38*D35</f>
        <v/>
      </c>
      <c r="E40" s="13" t="inlineStr">
        <is>
          <t xml:space="preserve"> =D30/D38*D35</t>
        </is>
      </c>
      <c r="F40" s="13" t="inlineStr">
        <is>
          <t>≈ Rp 31,8 M.</t>
        </is>
      </c>
    </row>
    <row r="41">
      <c r="B41" s="11" t="n">
        <v>17</v>
      </c>
      <c r="C41" s="6" t="inlineStr">
        <is>
          <t>Alokasi modal UMKM (Rp miliar)</t>
        </is>
      </c>
      <c r="D41" s="19">
        <f>D34/D38*D35</f>
        <v/>
      </c>
      <c r="E41" s="13" t="inlineStr">
        <is>
          <t xml:space="preserve"> =D34/D38*D35</t>
        </is>
      </c>
      <c r="F41" s="13" t="inlineStr">
        <is>
          <t>≈ Rp 27,3 M.</t>
        </is>
      </c>
    </row>
    <row r="42">
      <c r="B42" s="11" t="n">
        <v>18</v>
      </c>
      <c r="C42" s="16" t="inlineStr">
        <is>
          <t>Cek: total alokasi</t>
        </is>
      </c>
      <c r="D42" s="21">
        <f>SUM(D39:D41)</f>
        <v/>
      </c>
      <c r="E42" s="13" t="inlineStr">
        <is>
          <t xml:space="preserve"> =SUM(D39:D41)</t>
        </is>
      </c>
      <c r="F42" s="13" t="inlineStr">
        <is>
          <t>Harus kembali Rp 100 M.</t>
        </is>
      </c>
    </row>
  </sheetData>
  <mergeCells count="6">
    <mergeCell ref="B21:F21"/>
    <mergeCell ref="B2:F2"/>
    <mergeCell ref="B16:F16"/>
    <mergeCell ref="B3:F3"/>
    <mergeCell ref="B5:F5"/>
    <mergeCell ref="B37:F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