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3D439AEDC89267A220BBEF8C48659F79DA360178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2" l="1"/>
  <c r="D27" i="2" s="1"/>
  <c r="D29" i="2" s="1"/>
  <c r="G25" i="2"/>
  <c r="C25" i="2"/>
  <c r="H24" i="2"/>
  <c r="G24" i="2"/>
  <c r="H23" i="2"/>
  <c r="G23" i="2"/>
  <c r="H22" i="2"/>
  <c r="G22" i="2"/>
  <c r="D12" i="2"/>
  <c r="D13" i="2" s="1"/>
  <c r="D14" i="2" s="1"/>
  <c r="D17" i="2" l="1"/>
  <c r="D15" i="2"/>
</calcChain>
</file>

<file path=xl/sharedStrings.xml><?xml version="1.0" encoding="utf-8"?>
<sst xmlns="http://schemas.openxmlformats.org/spreadsheetml/2006/main" count="76" uniqueCount="74">
  <si>
    <t>KALKULATOR EXPECTED LOSS — PD x LGD x EAD</t>
  </si>
  <si>
    <t>Mata kuliah</t>
  </si>
  <si>
    <t>Manajemen Risiko Kredit (mm-manajemen-risiko-kredit)</t>
  </si>
  <si>
    <t>Deck perujuk</t>
  </si>
  <si>
    <t>Pertemuan 1 — Konsep Dasar Risiko Kredit</t>
  </si>
  <si>
    <t>Latihan deck</t>
  </si>
  <si>
    <t>Hitung dari Nol: Expected Loss Fasilitas Korporasi; Konsentrasi Sektoral sebagai Pengganda Risiko</t>
  </si>
  <si>
    <t>CONTOH DARI DECK (ANGKA SAMA)</t>
  </si>
  <si>
    <t>Skenario 1</t>
  </si>
  <si>
    <t>Bank Mandiri, investment loan Rp 100 M ke PT ABC (rating internal BB, PD 4%/thn). Agunan tanah ~Rp 60 M, recovery rate historis 70% setelah biaya lelang. EAD = saldo penuh.</t>
  </si>
  <si>
    <t>Skenario 2</t>
  </si>
  <si>
    <t>Bank XYZ, portofolio Rp 1.000 M: Properti 40%, Agribisnis 30%, Ritel 30%. Saat krisis properti PD segmen naik 3% -&gt; 12%; segmen lain tetap 3%. LGD seragam 50%.</t>
  </si>
  <si>
    <t>HASIL KUNCI</t>
  </si>
  <si>
    <t>EL PT ABC</t>
  </si>
  <si>
    <t>Rp 2,32 M = 2,32% dari EAD (recovery Rp 42 M; LGD 58%)</t>
  </si>
  <si>
    <t>EL total pra-shock</t>
  </si>
  <si>
    <t>Rp 15 M (Properti 6 + Agribisnis 9 + Ritel 9)</t>
  </si>
  <si>
    <t>EL total pasca-shock</t>
  </si>
  <si>
    <t>Rp 33 M (Properti 24 + lainnya 9)</t>
  </si>
  <si>
    <t>Peningkatan EL</t>
  </si>
  <si>
    <t>+120% — konsentrasi sektoral sebagai pengganda risiko</t>
  </si>
  <si>
    <t>RUMUS INTI</t>
  </si>
  <si>
    <t>Expected Loss</t>
  </si>
  <si>
    <t>EL = PD x LGD x EAD</t>
  </si>
  <si>
    <t>LGD</t>
  </si>
  <si>
    <t>LGD = 1 - recovery / EAD</t>
  </si>
  <si>
    <t>EL portofolio</t>
  </si>
  <si>
    <t>EL total = jumlah EL_i (SUMPRODUCT PD, LGD, EAD)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</si>
  <si>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</si>
  <si>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</si>
  <si>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</si>
  <si>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</si>
  <si>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</si>
  <si>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</si>
  <si>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</si>
  <si>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</si>
  <si>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</si>
  <si>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</si>
  <si>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EXPECTED LOSS FASILITAS KORPORASI — PT ABC (P1)</t>
  </si>
  <si>
    <t>Mirror 'Hitung dari Nol' P1: Bank Mandiri, Rp 100 M, rating BB, agunan tanah Rp 60 M.</t>
  </si>
  <si>
    <t>BLOK 1 — INPUT (ubah sel kuning muda)</t>
  </si>
  <si>
    <t>EAD — saldo terutang penuh (Rp M)</t>
  </si>
  <si>
    <t>Investment loan PT ABC</t>
  </si>
  <si>
    <t>PD rating BB (% per tahun)</t>
  </si>
  <si>
    <t>Data historis bank, rating internal BB</t>
  </si>
  <si>
    <t>Nilai agunan tanah (Rp M)</t>
  </si>
  <si>
    <t>Appraisal</t>
  </si>
  <si>
    <t>Recovery rate agunan (pasca biaya lelang)</t>
  </si>
  <si>
    <t>Historis lelang tanah</t>
  </si>
  <si>
    <t>LANGKAH BERTAHAP (formula hidup)</t>
  </si>
  <si>
    <t>Recovery dari agunan (Rp M)</t>
  </si>
  <si>
    <t>'= agunan x recovery rate = 60 x 70%</t>
  </si>
  <si>
    <t>'= (100 - 42) / 100</t>
  </si>
  <si>
    <t>EL = PD x LGD x EAD (Rp M)</t>
  </si>
  <si>
    <t>'= 4% x 58% x Rp 100 M</t>
  </si>
  <si>
    <t>EL sebagai % dari EAD</t>
  </si>
  <si>
    <t>Basis biaya risiko up-front untuk pricing bunga</t>
  </si>
  <si>
    <t>EXPECTED LOSS PT ABC</t>
  </si>
  <si>
    <t>Deck P1: Rp 2,32 M — cadangan expected loss up-front</t>
  </si>
  <si>
    <t>BLOK 2 — KONSENTRASI SEKTORAL: SHOCK PD PROPERTI (Rp M)</t>
  </si>
  <si>
    <t>Sektor</t>
  </si>
  <si>
    <t>EAD (Rp M)</t>
  </si>
  <si>
    <t>PD pra</t>
  </si>
  <si>
    <t>PD pasca</t>
  </si>
  <si>
    <t>EL pra</t>
  </si>
  <si>
    <t>EL pasca</t>
  </si>
  <si>
    <t>Properti</t>
  </si>
  <si>
    <t>Agribisnis</t>
  </si>
  <si>
    <t>Ritel</t>
  </si>
  <si>
    <t>TOTAL</t>
  </si>
  <si>
    <t>Peningkatan EL total = (pasca - pra) / pra</t>
  </si>
  <si>
    <t>'= (33 - 15) / 15</t>
  </si>
  <si>
    <t>PENINGKATAN EL AGREGAT</t>
  </si>
  <si>
    <t>Deck P1: +120% — shock satu segmen (40% portofolio) menggandakan 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</si>
</sst>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 &quot;#,##0.00&quot; M&quot;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164" fontId="7" fillId="6" borderId="2" xfId="0" applyNumberFormat="1" applyFont="1" applyFill="1" applyBorder="1" applyAlignment="1">
      <alignment horizontal="right" vertical="center"/>
    </xf>
    <xf numFmtId="164" fontId="2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10" fontId="7" fillId="6" borderId="2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9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18" t="s">
        <v>0</v>
      </c>
      <c r="C2" s="19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x14ac:dyDescent="0.25">
      <c r="B6" s="1" t="s">
        <v>5</v>
      </c>
      <c r="C6" s="2" t="s">
        <v>6</v>
      </c>
    </row>
    <row r="8" spans="2:3" ht="20.100000000000001" customHeight="1" x14ac:dyDescent="0.25">
      <c r="B8" s="21" t="s">
        <v>7</v>
      </c>
      <c r="C8" s="19"/>
    </row>
    <row r="9" spans="2:3" ht="30" x14ac:dyDescent="0.25">
      <c r="B9" s="4" t="s">
        <v>8</v>
      </c>
      <c r="C9" s="2" t="s">
        <v>9</v>
      </c>
    </row>
    <row r="10" spans="2:3" ht="30" x14ac:dyDescent="0.25">
      <c r="B10" s="4" t="s">
        <v>10</v>
      </c>
      <c r="C10" s="2" t="s">
        <v>11</v>
      </c>
    </row>
    <row r="12" spans="2:3" ht="20.100000000000001" customHeight="1" x14ac:dyDescent="0.25">
      <c r="B12" s="21" t="s">
        <v>12</v>
      </c>
      <c r="C12" s="19"/>
    </row>
    <row r="13" spans="2:3" x14ac:dyDescent="0.25">
      <c r="B13" s="4" t="s">
        <v>13</v>
      </c>
      <c r="C13" s="2" t="s">
        <v>14</v>
      </c>
    </row>
    <row r="14" spans="2:3" x14ac:dyDescent="0.25">
      <c r="B14" s="4" t="s">
        <v>15</v>
      </c>
      <c r="C14" s="2" t="s">
        <v>16</v>
      </c>
    </row>
    <row r="15" spans="2:3" x14ac:dyDescent="0.25">
      <c r="B15" s="4" t="s">
        <v>17</v>
      </c>
      <c r="C15" s="2" t="s">
        <v>18</v>
      </c>
    </row>
    <row r="16" spans="2:3" x14ac:dyDescent="0.25">
      <c r="B16" s="4" t="s">
        <v>19</v>
      </c>
      <c r="C16" s="2" t="s">
        <v>20</v>
      </c>
    </row>
    <row r="18" spans="2:3" ht="20.100000000000001" customHeight="1" x14ac:dyDescent="0.25">
      <c r="B18" s="21" t="s">
        <v>21</v>
      </c>
      <c r="C18" s="19"/>
    </row>
    <row r="19" spans="2:3" x14ac:dyDescent="0.25">
      <c r="B19" s="4" t="s">
        <v>22</v>
      </c>
      <c r="C19" s="2" t="s">
        <v>23</v>
      </c>
    </row>
    <row r="20" spans="2:3" x14ac:dyDescent="0.25">
      <c r="B20" s="4" t="s">
        <v>24</v>
      </c>
      <c r="C20" s="2" t="s">
        <v>25</v>
      </c>
    </row>
    <row r="21" spans="2:3" x14ac:dyDescent="0.25">
      <c r="B21" s="4" t="s">
        <v>26</v>
      </c>
      <c r="C21" s="2" t="s">
        <v>27</v>
      </c>
    </row>
    <row r="23" spans="2:3" x14ac:dyDescent="0.25">
      <c r="B23" s="21" t="s">
        <v>28</v>
      </c>
      <c r="C23" s="19"/>
    </row>
    <row r="24" spans="2:3" ht="30" x14ac:dyDescent="0.25">
      <c r="B24" s="4" t="s">
        <v>29</v>
      </c>
      <c r="C24" s="2" t="s">
        <v>30</v>
      </c>
    </row>
    <row r="25" spans="2:3" x14ac:dyDescent="0.25">
      <c r="B25" s="5" t="s">
        <v>31</v>
      </c>
      <c r="C25" s="2" t="s">
        <v>32</v>
      </c>
    </row>
    <row r="26" spans="2:3" x14ac:dyDescent="0.25">
      <c r="B26" s="6" t="s">
        <v>33</v>
      </c>
      <c r="C26" s="2" t="s">
        <v>34</v>
      </c>
    </row>
    <row r="27" spans="2:3" x14ac:dyDescent="0.25">
      <c r="B27" s="7" t="s">
        <v>35</v>
      </c>
      <c r="C27" s="2" t="s">
        <v>36</v>
      </c>
    </row>
    <row r="29" spans="2:3" x14ac:dyDescent="0.25">
      <c r="B29" s="20" t="s">
        <v>37</v>
      </c>
      <c r="C29" s="19"/>
    </row>
  </sheetData>
  <mergeCells count="6">
    <mergeCell ref="B2:C2"/>
    <mergeCell ref="B29:C29"/>
    <mergeCell ref="B23:C23"/>
    <mergeCell ref="B18:C18"/>
    <mergeCell ref="B8:C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9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18" t="s">
        <v>38</v>
      </c>
      <c r="C2" s="19"/>
      <c r="D2" s="19"/>
      <c r="E2" s="19"/>
    </row>
    <row r="3" spans="2:5" x14ac:dyDescent="0.25">
      <c r="B3" s="22" t="s">
        <v>39</v>
      </c>
      <c r="C3" s="19"/>
      <c r="D3" s="19"/>
      <c r="E3" s="19"/>
    </row>
    <row r="5" spans="2:5" ht="20.100000000000001" customHeight="1" x14ac:dyDescent="0.25">
      <c r="B5" s="21" t="s">
        <v>40</v>
      </c>
      <c r="C5" s="19"/>
      <c r="D5" s="19"/>
      <c r="E5" s="19"/>
    </row>
    <row r="6" spans="2:5" x14ac:dyDescent="0.25">
      <c r="C6" s="2" t="s">
        <v>41</v>
      </c>
      <c r="D6" s="8">
        <v>100</v>
      </c>
      <c r="E6" s="9" t="s">
        <v>42</v>
      </c>
    </row>
    <row r="7" spans="2:5" x14ac:dyDescent="0.25">
      <c r="C7" s="2" t="s">
        <v>43</v>
      </c>
      <c r="D7" s="10">
        <v>0.04</v>
      </c>
      <c r="E7" s="9" t="s">
        <v>44</v>
      </c>
    </row>
    <row r="8" spans="2:5" x14ac:dyDescent="0.25">
      <c r="C8" s="2" t="s">
        <v>45</v>
      </c>
      <c r="D8" s="8">
        <v>60</v>
      </c>
      <c r="E8" s="9" t="s">
        <v>46</v>
      </c>
    </row>
    <row r="9" spans="2:5" x14ac:dyDescent="0.25">
      <c r="C9" s="2" t="s">
        <v>47</v>
      </c>
      <c r="D9" s="10">
        <v>0.7</v>
      </c>
      <c r="E9" s="9" t="s">
        <v>48</v>
      </c>
    </row>
    <row r="11" spans="2:5" ht="20.100000000000001" customHeight="1" x14ac:dyDescent="0.25">
      <c r="B11" s="21" t="s">
        <v>49</v>
      </c>
      <c r="C11" s="19"/>
      <c r="D11" s="19"/>
      <c r="E11" s="19"/>
    </row>
    <row r="12" spans="2:5" x14ac:dyDescent="0.25">
      <c r="B12" s="11">
        <v>1</v>
      </c>
      <c r="C12" s="2" t="s">
        <v>50</v>
      </c>
      <c r="D12" s="12">
        <f>D8*D9</f>
        <v>42</v>
      </c>
      <c r="E12" s="9" t="s">
        <v>51</v>
      </c>
    </row>
    <row r="13" spans="2:5" x14ac:dyDescent="0.25">
      <c r="B13" s="11">
        <v>2</v>
      </c>
      <c r="C13" s="2" t="s">
        <v>25</v>
      </c>
      <c r="D13" s="13">
        <f>1-D12/D6</f>
        <v>0.58000000000000007</v>
      </c>
      <c r="E13" s="9" t="s">
        <v>52</v>
      </c>
    </row>
    <row r="14" spans="2:5" x14ac:dyDescent="0.25">
      <c r="B14" s="11">
        <v>3</v>
      </c>
      <c r="C14" s="2" t="s">
        <v>53</v>
      </c>
      <c r="D14" s="12">
        <f>D7*D13*D6</f>
        <v>2.3200000000000003</v>
      </c>
      <c r="E14" s="9" t="s">
        <v>54</v>
      </c>
    </row>
    <row r="15" spans="2:5" x14ac:dyDescent="0.25">
      <c r="B15" s="11">
        <v>4</v>
      </c>
      <c r="C15" s="2" t="s">
        <v>55</v>
      </c>
      <c r="D15" s="13">
        <f>D14/D6</f>
        <v>2.3200000000000002E-2</v>
      </c>
      <c r="E15" s="9" t="s">
        <v>56</v>
      </c>
    </row>
    <row r="17" spans="2:8" x14ac:dyDescent="0.25">
      <c r="C17" s="4" t="s">
        <v>57</v>
      </c>
      <c r="D17" s="14">
        <f>D14</f>
        <v>2.3200000000000003</v>
      </c>
      <c r="E17" s="9" t="s">
        <v>58</v>
      </c>
    </row>
    <row r="20" spans="2:8" ht="20.100000000000001" customHeight="1" x14ac:dyDescent="0.25">
      <c r="B20" s="21" t="s">
        <v>59</v>
      </c>
      <c r="C20" s="19"/>
      <c r="D20" s="19"/>
      <c r="E20" s="19"/>
    </row>
    <row r="21" spans="2:8" ht="24" customHeight="1" x14ac:dyDescent="0.25">
      <c r="B21" s="3" t="s">
        <v>60</v>
      </c>
      <c r="C21" s="3" t="s">
        <v>61</v>
      </c>
      <c r="D21" s="3" t="s">
        <v>62</v>
      </c>
      <c r="E21" s="3" t="s">
        <v>63</v>
      </c>
      <c r="F21" s="3" t="s">
        <v>24</v>
      </c>
      <c r="G21" s="3" t="s">
        <v>64</v>
      </c>
      <c r="H21" s="3" t="s">
        <v>65</v>
      </c>
    </row>
    <row r="22" spans="2:8" ht="45" x14ac:dyDescent="0.25">
      <c r="B22" s="2" t="s">
        <v>66</v>
      </c>
      <c r="C22" s="8">
        <v>400</v>
      </c>
      <c r="D22" s="10">
        <v>0.03</v>
      </c>
      <c r="E22" s="10">
        <v>0.12</v>
      </c>
      <c r="F22" s="10">
        <v>0.5</v>
      </c>
      <c r="G22" s="12">
        <f>C22*D22*F22</f>
        <v>6</v>
      </c>
      <c r="H22" s="12">
        <f>C22*E22*F22</f>
        <v>24</v>
      </c>
    </row>
    <row r="23" spans="2:8" ht="45" x14ac:dyDescent="0.25">
      <c r="B23" s="2" t="s">
        <v>67</v>
      </c>
      <c r="C23" s="8">
        <v>300</v>
      </c>
      <c r="D23" s="10">
        <v>0.03</v>
      </c>
      <c r="E23" s="10">
        <v>0.03</v>
      </c>
      <c r="F23" s="10">
        <v>0.5</v>
      </c>
      <c r="G23" s="12">
        <f>C23*D23*F23</f>
        <v>4.5</v>
      </c>
      <c r="H23" s="12">
        <f>C23*E23*F23</f>
        <v>4.5</v>
      </c>
    </row>
    <row r="24" spans="2:8" ht="30" x14ac:dyDescent="0.25">
      <c r="B24" s="2" t="s">
        <v>68</v>
      </c>
      <c r="C24" s="8">
        <v>300</v>
      </c>
      <c r="D24" s="10">
        <v>0.03</v>
      </c>
      <c r="E24" s="10">
        <v>0.03</v>
      </c>
      <c r="F24" s="10">
        <v>0.5</v>
      </c>
      <c r="G24" s="12">
        <f>C24*D24*F24</f>
        <v>4.5</v>
      </c>
      <c r="H24" s="12">
        <f>C24*E24*F24</f>
        <v>4.5</v>
      </c>
    </row>
    <row r="25" spans="2:8" ht="30" x14ac:dyDescent="0.25">
      <c r="B25" s="4" t="s">
        <v>69</v>
      </c>
      <c r="C25" s="15">
        <f>SUM(C22:C24)</f>
        <v>1000</v>
      </c>
      <c r="D25" s="16"/>
      <c r="E25" s="16"/>
      <c r="F25" s="16"/>
      <c r="G25" s="15">
        <f>SUMPRODUCT(C22:C24,D22:D24,F22:F24)</f>
        <v>15</v>
      </c>
      <c r="H25" s="15">
        <f>SUMPRODUCT(C22:C24,E22:E24,F22:F24)</f>
        <v>33</v>
      </c>
    </row>
    <row r="27" spans="2:8" x14ac:dyDescent="0.25">
      <c r="B27" s="11">
        <v>5</v>
      </c>
      <c r="C27" s="2" t="s">
        <v>70</v>
      </c>
      <c r="D27" s="13">
        <f>(H25-G25)/G25</f>
        <v>1.2</v>
      </c>
      <c r="E27" s="9" t="s">
        <v>71</v>
      </c>
    </row>
    <row r="29" spans="2:8" x14ac:dyDescent="0.25">
      <c r="C29" s="4" t="s">
        <v>72</v>
      </c>
      <c r="D29" s="17">
        <f>D27</f>
        <v>1.2</v>
      </c>
      <c r="E29" s="9" t="s">
        <v>73</v>
      </c>
    </row>
  </sheetData>
  <mergeCells count="5">
    <mergeCell ref="B11:E11"/>
    <mergeCell ref="B3:E3"/>
    <mergeCell ref="B5:E5"/>
    <mergeCell ref="B20:E20"/>
    <mergeCell ref="B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2026-08-14T17:27:09Z</dcterms:modified>
</cp:coreProperties>
</file>