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SALES_BUDGET" sheetId="2" state="visible" r:id="rId2"/>
    <sheet xmlns:r="http://schemas.openxmlformats.org/officeDocument/2006/relationships" name="PRODUCTION_BUDGET" sheetId="3" state="visible" r:id="rId3"/>
    <sheet xmlns:r="http://schemas.openxmlformats.org/officeDocument/2006/relationships" name="MATERIALS_BUDGET" sheetId="4" state="visible" r:id="rId4"/>
    <sheet xmlns:r="http://schemas.openxmlformats.org/officeDocument/2006/relationships" name="LABOR_BUDGET" sheetId="5" state="visible" r:id="rId5"/>
    <sheet xmlns:r="http://schemas.openxmlformats.org/officeDocument/2006/relationships" name="OVERHEAD_BUDGET" sheetId="6" state="visible" r:id="rId6"/>
    <sheet xmlns:r="http://schemas.openxmlformats.org/officeDocument/2006/relationships" name="COGS_BUDGET" sheetId="7" state="visible" r:id="rId7"/>
    <sheet xmlns:r="http://schemas.openxmlformats.org/officeDocument/2006/relationships" name="S&amp;A_INCOME_STATEMEN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&quot;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3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4" fontId="6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165" fontId="6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80" customWidth="1" min="3" max="3"/>
  </cols>
  <sheetData>
    <row r="2" ht="32" customHeight="1">
      <c r="B2" s="1" t="inlineStr">
        <is>
          <t>MASTER BUDGET 7-SHEET — ANGGARAN OPERASI</t>
        </is>
      </c>
    </row>
    <row r="3">
      <c r="B3" s="2" t="inlineStr">
        <is>
          <t>PT Kain Nusantara · Pabilik Kain Katun Premium · Bandung · Q1 2026</t>
        </is>
      </c>
    </row>
    <row r="5">
      <c r="B5" s="3" t="inlineStr">
        <is>
          <t>ALUR KASKADE (atas-bawah):</t>
        </is>
      </c>
    </row>
    <row r="6">
      <c r="B6" s="4" t="inlineStr">
        <is>
          <t>1. SALES_BUDGET</t>
        </is>
      </c>
      <c r="C6" s="5" t="inlineStr">
        <is>
          <t>Input: unit dijual tiap bulan + harga jual. Output: pendapatan (driver utama).</t>
        </is>
      </c>
    </row>
    <row r="7">
      <c r="B7" s="4" t="inlineStr">
        <is>
          <t>2. PRODUCTION_BUDGET</t>
        </is>
      </c>
      <c r="C7" s="5" t="inlineStr">
        <is>
          <t>Baca SALES. Rumus: Produksi = Penjualan + EI diinginkan − BI. Asumsi EI = 10% × penjualan bulan depan.</t>
        </is>
      </c>
    </row>
    <row r="8">
      <c r="B8" s="4" t="inlineStr">
        <is>
          <t>3. MATERIALS_BUDGET</t>
        </is>
      </c>
      <c r="C8" s="5" t="inlineStr">
        <is>
          <t>Baca PRODUCTION. Standar 5 kg benang/unit. Hitung kg yang dibeli, lalu × harga = rupiah pembelian.</t>
        </is>
      </c>
    </row>
    <row r="9">
      <c r="B9" s="4" t="inlineStr">
        <is>
          <t>4. LABOR_BUDGET</t>
        </is>
      </c>
      <c r="C9" s="5" t="inlineStr">
        <is>
          <t>Baca PRODUCTION. Standar 0,5 jam/unit @ Rp 30.000. Hitung rupiah TKL.</t>
        </is>
      </c>
    </row>
    <row r="10">
      <c r="B10" s="4" t="inlineStr">
        <is>
          <t>5. OVERHEAD_BUDGET</t>
        </is>
      </c>
      <c r="C10" s="5" t="inlineStr">
        <is>
          <t>VOH = Rp 8.000/unit (baca PRODUCTION). FOH tetap Rp 100 juta/bulan (sewa + depresiasi + gaji supervisor).</t>
        </is>
      </c>
    </row>
    <row r="11">
      <c r="B11" s="4" t="inlineStr">
        <is>
          <t>6. COGS_BUDGET</t>
        </is>
      </c>
      <c r="C11" s="5" t="inlineStr">
        <is>
          <t>Per-unit: Bahan + TKL + VOH + FOH standar. Total HPP = unit terjual (bukan produksi) × cost/unit.</t>
        </is>
      </c>
    </row>
    <row r="12">
      <c r="B12" s="4" t="inlineStr">
        <is>
          <t>7. S&amp;A_INCOME_STATEMENT</t>
        </is>
      </c>
      <c r="C12" s="5" t="inlineStr">
        <is>
          <t>Baca SALES (revenue) + COGS (HPP). Input beban S&amp;A variabel (komisi 2%) + tetap. Output: Laba Rugi Anggaran.</t>
        </is>
      </c>
    </row>
    <row r="14">
      <c r="B14" s="6" t="inlineStr">
        <is>
          <t>LEGENDA WARNA:</t>
        </is>
      </c>
    </row>
    <row r="15">
      <c r="B15" s="7" t="inlineStr">
        <is>
          <t>Input manual</t>
        </is>
      </c>
      <c r="C15" s="5" t="inlineStr">
        <is>
          <t>Sel BIRU = Anda ubah (volume, harga, tarif, asumsi EI).</t>
        </is>
      </c>
    </row>
    <row r="16">
      <c r="B16" s="5" t="inlineStr">
        <is>
          <t>Formula hidup</t>
        </is>
      </c>
      <c r="C16" s="5" t="inlineStr">
        <is>
          <t>Sel HITAM = dihitung otomatis dari sheet sebelumnya. Jangan diketik ulang.</t>
        </is>
      </c>
    </row>
    <row r="17">
      <c r="B17" s="8" t="inlineStr">
        <is>
          <t>Header / total</t>
        </is>
      </c>
      <c r="C17" s="5" t="inlineStr">
        <is>
          <t>Sel HIJAU = section header; sel KUNING = total penting (revenue, HPP, laba bersih).</t>
        </is>
      </c>
    </row>
    <row r="19">
      <c r="B19" s="6" t="inlineStr">
        <is>
          <t>ANGKA KUNCI Q1 2026 (akan muncul di S&amp;A_INCOME_STATEMENT):</t>
        </is>
      </c>
    </row>
    <row r="20">
      <c r="B20" s="9" t="inlineStr">
        <is>
          <t>• Pendapatan Q1: Rp 3.750 juta   • HPP Q1: Rp 2.145 juta   • Laba Kotor Q1: Rp 1.605 juta</t>
        </is>
      </c>
    </row>
    <row r="21">
      <c r="B21" s="9" t="inlineStr">
        <is>
          <t>• S&amp;A Q1: Rp 300 juta   • Laba Operasi Q1: Rp 1.305 juta</t>
        </is>
      </c>
    </row>
    <row r="22">
      <c r="B22" s="9" t="inlineStr">
        <is>
          <t>• PPh 22%: Rp 280,5 juta   • LABA BERSIH Q1: Rp 994,5 juta</t>
        </is>
      </c>
    </row>
    <row r="23">
      <c r="B23" s="9" t="inlineStr">
        <is>
          <t>• HPP per unit: Rp 143.000 (= 100.000 bahan + 15.000 TKL + 8.000 VOH + 20.000 FOH)</t>
        </is>
      </c>
    </row>
    <row r="24">
      <c r="B24" s="9" t="inlineStr">
        <is>
          <t>• Produksi Q1: 15.300 unit (= 4.100 + 5.100 + 6.100) &gt; Penjualan 15.000 unit → persediaan naik 300 unit</t>
        </is>
      </c>
    </row>
    <row r="26">
      <c r="B26" s="10" t="inlineStr">
        <is>
          <t>Cara pakai: ubah angka di sel BIRU (misalnya volume penjualan di SALES_BUDGET).</t>
        </is>
      </c>
    </row>
    <row r="27">
      <c r="B27" s="10" t="inlineStr">
        <is>
          <t>Seluruh anggaran turunan (produksi, pembelian, TKL, OH, COGS, NI) akan hitung ulang otomatis.</t>
        </is>
      </c>
    </row>
    <row r="29">
      <c r="B29" s="10" t="inlineStr">
        <is>
          <t>Konsep: 'master budget' adalah rangkaian anggaran operasi yang saling mengalir dari satu puncak —</t>
        </is>
      </c>
    </row>
    <row r="30">
      <c r="B30" s="10" t="inlineStr">
        <is>
          <t>anggaran penjualan. Setiap perubahan di puncak memengaruhi seluruh rantai bawah.</t>
        </is>
      </c>
    </row>
  </sheetData>
  <mergeCells count="11">
    <mergeCell ref="B21:C21"/>
    <mergeCell ref="B2:C2"/>
    <mergeCell ref="B24:C24"/>
    <mergeCell ref="B29:C29"/>
    <mergeCell ref="B30:C30"/>
    <mergeCell ref="B3:C3"/>
    <mergeCell ref="B20:C20"/>
    <mergeCell ref="B23:C23"/>
    <mergeCell ref="B22:C22"/>
    <mergeCell ref="B26:C26"/>
    <mergeCell ref="B27:C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PENJUALAN (SALES BUDGET)</t>
        </is>
      </c>
    </row>
    <row r="3">
      <c r="B3" s="2" t="inlineStr">
        <is>
          <t>PT Kain Nusantara · Q1 2026 · Sel BIRU = input (volume &amp; harga)</t>
        </is>
      </c>
    </row>
    <row r="5" ht="20" customHeight="1">
      <c r="B5" s="8" t="inlineStr">
        <is>
          <t>Pos (per bulan)</t>
        </is>
      </c>
      <c r="C5" s="8" t="inlineStr">
        <is>
          <t>Jan</t>
        </is>
      </c>
      <c r="D5" s="8" t="inlineStr">
        <is>
          <t>Feb</t>
        </is>
      </c>
      <c r="E5" s="8" t="inlineStr">
        <is>
          <t>Mar</t>
        </is>
      </c>
      <c r="F5" s="8" t="inlineStr">
        <is>
          <t>Q1 Total</t>
        </is>
      </c>
    </row>
    <row r="6">
      <c r="B6" s="11" t="inlineStr">
        <is>
          <t>Unit Terjual (roll)</t>
        </is>
      </c>
      <c r="C6" s="12" t="n">
        <v>4000</v>
      </c>
      <c r="D6" s="12" t="n">
        <v>5000</v>
      </c>
      <c r="E6" s="12" t="n">
        <v>6000</v>
      </c>
      <c r="F6" s="12">
        <f>SUM(C6:E6)</f>
        <v/>
      </c>
    </row>
    <row r="7">
      <c r="B7" s="11" t="inlineStr">
        <is>
          <t>Harga Jual per Unit</t>
        </is>
      </c>
      <c r="C7" s="13" t="n">
        <v>250000</v>
      </c>
      <c r="D7" s="13" t="n">
        <v>250000</v>
      </c>
      <c r="E7" s="13" t="n">
        <v>250000</v>
      </c>
      <c r="F7" s="13">
        <f>AVERAGE(C7:E7)</f>
        <v/>
      </c>
    </row>
    <row r="8">
      <c r="B8" s="14" t="inlineStr">
        <is>
          <t>PENDAPATAN PENJUALAN</t>
        </is>
      </c>
      <c r="C8" s="15">
        <f>C6*C7</f>
        <v/>
      </c>
      <c r="D8" s="15">
        <f>D6*D7</f>
        <v/>
      </c>
      <c r="E8" s="15">
        <f>E6*E7</f>
        <v/>
      </c>
      <c r="F8" s="15">
        <f>SUM(C8:E8)</f>
        <v/>
      </c>
    </row>
    <row r="10">
      <c r="B10" s="6" t="inlineStr">
        <is>
          <t>ASUMSI &amp; CATATAN:</t>
        </is>
      </c>
    </row>
    <row r="11">
      <c r="B11" s="9" t="inlineStr">
        <is>
          <t>• Volume diproyeksikan dari forecast permintaan pasar kain katun Q1 (musim Lebaran).</t>
        </is>
      </c>
    </row>
    <row r="12">
      <c r="B12" s="9" t="inlineStr">
        <is>
          <t>• Harga jual stabil Rp 250.000/roll (kain katun premium 50 meter, grade ekspor).</t>
        </is>
      </c>
    </row>
    <row r="13">
      <c r="B13" s="9" t="inlineStr">
        <is>
          <t>• Anggaran penjualan adalah PUNCAK master budget — setiap anggaran di bawah membaca dari sini.</t>
        </is>
      </c>
    </row>
    <row r="14">
      <c r="B14" s="9" t="inlineStr">
        <is>
          <t>• Untuk Q1 sederhana, satu produk. Praktik nyata: matriks produk × bulan.</t>
        </is>
      </c>
    </row>
  </sheetData>
  <mergeCells count="6">
    <mergeCell ref="B12:F12"/>
    <mergeCell ref="B2:F2"/>
    <mergeCell ref="B11:F11"/>
    <mergeCell ref="B3:F3"/>
    <mergeCell ref="B14:F14"/>
    <mergeCell ref="B13:F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PRODUKSI (PRODUCTION BUDGET)</t>
        </is>
      </c>
    </row>
    <row r="3">
      <c r="B3" s="2" t="inlineStr">
        <is>
          <t>PT Kain Nusantara · Q1 2026 · Produksi = Penjualan + EI − BI · Asumsi EI = 10% × penjualan bulan depan</t>
        </is>
      </c>
    </row>
    <row r="5" ht="20" customHeight="1">
      <c r="B5" s="8" t="inlineStr">
        <is>
          <t>Pos (unit)</t>
        </is>
      </c>
      <c r="C5" s="8" t="inlineStr">
        <is>
          <t>Jan</t>
        </is>
      </c>
      <c r="D5" s="8" t="inlineStr">
        <is>
          <t>Feb</t>
        </is>
      </c>
      <c r="E5" s="8" t="inlineStr">
        <is>
          <t>Mar</t>
        </is>
      </c>
      <c r="F5" s="8" t="inlineStr">
        <is>
          <t>Q1 Total</t>
        </is>
      </c>
    </row>
    <row r="6">
      <c r="B6" s="5" t="inlineStr">
        <is>
          <t>Unit Terjual (dari SALES)</t>
        </is>
      </c>
      <c r="C6" s="16">
        <f>SALES_BUDGET!C6</f>
        <v/>
      </c>
      <c r="D6" s="16">
        <f>SALES_BUDGET!D6</f>
        <v/>
      </c>
      <c r="E6" s="16">
        <f>SALES_BUDGET!E6</f>
        <v/>
      </c>
      <c r="F6" s="16">
        <f>SUM(C6:E6)</f>
        <v/>
      </c>
    </row>
    <row r="7">
      <c r="B7" s="11" t="inlineStr">
        <is>
          <t>Asumsi penjualan bulan depan (untuk hitung EI)</t>
        </is>
      </c>
      <c r="C7" s="12" t="n">
        <v>5000</v>
      </c>
      <c r="D7" s="12" t="n">
        <v>6000</v>
      </c>
      <c r="E7" s="12" t="n">
        <v>7000</v>
      </c>
      <c r="F7" s="17" t="inlineStr">
        <is>
          <t>(input asumsi)</t>
        </is>
      </c>
    </row>
    <row r="8">
      <c r="B8" s="5" t="inlineStr">
        <is>
          <t xml:space="preserve">    (+) Persediaan Akhir yang Diinginkan (10% × bln depan)</t>
        </is>
      </c>
      <c r="C8" s="16">
        <f>ROUND(C7*0.1,0)</f>
        <v/>
      </c>
      <c r="D8" s="16">
        <f>ROUND(D7*0.1,0)</f>
        <v/>
      </c>
      <c r="E8" s="16">
        <f>ROUND(E7*0.1,0)</f>
        <v/>
      </c>
      <c r="F8" s="16">
        <f>E8</f>
        <v/>
      </c>
    </row>
    <row r="9">
      <c r="B9" s="11" t="inlineStr">
        <is>
          <t xml:space="preserve">    (−) Persediaan Awal</t>
        </is>
      </c>
      <c r="C9" s="12" t="n">
        <v>400</v>
      </c>
      <c r="D9" s="12">
        <f>C8</f>
        <v/>
      </c>
      <c r="E9" s="12">
        <f>D8</f>
        <v/>
      </c>
      <c r="F9" s="12">
        <f>C9</f>
        <v/>
      </c>
    </row>
    <row r="10">
      <c r="B10" s="14" t="inlineStr">
        <is>
          <t>'= Total Kebutuhan Unit</t>
        </is>
      </c>
      <c r="C10" s="18">
        <f>C6+C8-C9</f>
        <v/>
      </c>
      <c r="D10" s="18">
        <f>D6+D8-D9</f>
        <v/>
      </c>
      <c r="E10" s="18">
        <f>E6+E8-E9</f>
        <v/>
      </c>
      <c r="F10" s="18">
        <f>SUM(C10:E10)</f>
        <v/>
      </c>
    </row>
    <row r="11">
      <c r="B11" s="14" t="inlineStr">
        <is>
          <t>PRODUKSI YANG DIPERLUKAN</t>
        </is>
      </c>
      <c r="C11" s="18">
        <f>C10</f>
        <v/>
      </c>
      <c r="D11" s="18">
        <f>D10</f>
        <v/>
      </c>
      <c r="E11" s="18">
        <f>E10</f>
        <v/>
      </c>
      <c r="F11" s="18">
        <f>SUM(C11:E11)</f>
        <v/>
      </c>
    </row>
    <row r="13">
      <c r="B13" s="6" t="inlineStr">
        <is>
          <t>ASUMSI &amp; CATATAN:</t>
        </is>
      </c>
    </row>
    <row r="14">
      <c r="B14" s="9" t="inlineStr">
        <is>
          <t>• Persediaan akhir jadi diinginkan = 10% × penjualan bulan berikutnya (buffer stok).</t>
        </is>
      </c>
    </row>
    <row r="15">
      <c r="B15" s="9" t="inlineStr">
        <is>
          <t>• Persediaan awal Jan = 400 unit (dari neraca akhir Q4 tahun lalu).</t>
        </is>
      </c>
    </row>
    <row r="16">
      <c r="B16" s="9" t="inlineStr">
        <is>
          <t>• Persediaan awal Feb-Mar = persediaan akhir bulan sebelumnya (roll-forward).</t>
        </is>
      </c>
    </row>
    <row r="17">
      <c r="B17" s="9" t="inlineStr">
        <is>
          <t>• Asumsi penjualan April (input) = 7.000 unit, untuk menghitung EI Maret.</t>
        </is>
      </c>
    </row>
    <row r="18">
      <c r="B18" s="9" t="inlineStr">
        <is>
          <t>• Selisih Produksi (15.300) vs Penjualan (15.000) = 300 unit tambahan masuk ke persediaan jadi.</t>
        </is>
      </c>
    </row>
  </sheetData>
  <mergeCells count="7">
    <mergeCell ref="B2:F2"/>
    <mergeCell ref="B16:F16"/>
    <mergeCell ref="B15:F15"/>
    <mergeCell ref="B3:F3"/>
    <mergeCell ref="B14:F14"/>
    <mergeCell ref="B17:F17"/>
    <mergeCell ref="B18:F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2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PEMBELIAN BAHAN BAKU (MATERIALS BUDGET)</t>
        </is>
      </c>
    </row>
    <row r="3">
      <c r="B3" s="2" t="inlineStr">
        <is>
          <t>PT Kain Nusantara · Q1 2026 · Standar 5 kg benang/unit · Pembelian = Kebutuhan + EI − BI</t>
        </is>
      </c>
    </row>
    <row r="5" ht="20" customHeight="1">
      <c r="B5" s="8" t="inlineStr">
        <is>
          <t>Pos (kg &amp; Rp)</t>
        </is>
      </c>
      <c r="C5" s="8" t="inlineStr">
        <is>
          <t>Jan</t>
        </is>
      </c>
      <c r="D5" s="8" t="inlineStr">
        <is>
          <t>Feb</t>
        </is>
      </c>
      <c r="E5" s="8" t="inlineStr">
        <is>
          <t>Mar</t>
        </is>
      </c>
      <c r="F5" s="8" t="inlineStr">
        <is>
          <t>Q1 Total</t>
        </is>
      </c>
    </row>
    <row r="6">
      <c r="B6" s="19" t="inlineStr">
        <is>
          <t>STANDAR &amp; ASUMSI:</t>
        </is>
      </c>
      <c r="C6" s="20" t="n"/>
      <c r="D6" s="20" t="n"/>
      <c r="E6" s="20" t="n"/>
      <c r="F6" s="20" t="n"/>
    </row>
    <row r="7">
      <c r="B7" s="11" t="inlineStr">
        <is>
          <t xml:space="preserve">    Standar benang per unit (kg)</t>
        </is>
      </c>
      <c r="C7" s="21" t="n">
        <v>5</v>
      </c>
      <c r="D7" s="21" t="n">
        <v>5</v>
      </c>
      <c r="E7" s="21" t="n">
        <v>5</v>
      </c>
      <c r="F7" s="22" t="inlineStr">
        <is>
          <t>(input)</t>
        </is>
      </c>
    </row>
    <row r="8">
      <c r="B8" s="11" t="inlineStr">
        <is>
          <t xml:space="preserve">    Harga beli benang per kg (Rp)</t>
        </is>
      </c>
      <c r="C8" s="13" t="n">
        <v>20000</v>
      </c>
      <c r="D8" s="13" t="n">
        <v>20000</v>
      </c>
      <c r="E8" s="13" t="n">
        <v>20000</v>
      </c>
      <c r="F8" s="23" t="inlineStr">
        <is>
          <t>(input)</t>
        </is>
      </c>
    </row>
    <row r="10" ht="20" customHeight="1">
      <c r="B10" s="8" t="inlineStr">
        <is>
          <t>Pos (kg &amp; Rp)</t>
        </is>
      </c>
      <c r="C10" s="8" t="inlineStr">
        <is>
          <t>Jan</t>
        </is>
      </c>
      <c r="D10" s="8" t="inlineStr">
        <is>
          <t>Feb</t>
        </is>
      </c>
      <c r="E10" s="8" t="inlineStr">
        <is>
          <t>Mar</t>
        </is>
      </c>
      <c r="F10" s="8" t="inlineStr">
        <is>
          <t>Q1 Total</t>
        </is>
      </c>
    </row>
    <row r="11">
      <c r="B11" s="5" t="inlineStr">
        <is>
          <t>Produksi (dari PRODUCTION)</t>
        </is>
      </c>
      <c r="C11" s="16">
        <f>PRODUCTION_BUDGET!C11</f>
        <v/>
      </c>
      <c r="D11" s="16">
        <f>PRODUCTION_BUDGET!D11</f>
        <v/>
      </c>
      <c r="E11" s="16">
        <f>PRODUCTION_BUDGET!E11</f>
        <v/>
      </c>
      <c r="F11" s="16">
        <f>SUM(C11:E11)</f>
        <v/>
      </c>
    </row>
    <row r="12">
      <c r="B12" s="5" t="inlineStr">
        <is>
          <t xml:space="preserve">    Kebutuhan benang (Produksi × Std kg)</t>
        </is>
      </c>
      <c r="C12" s="16">
        <f>C11*C7</f>
        <v/>
      </c>
      <c r="D12" s="16">
        <f>D11*D7</f>
        <v/>
      </c>
      <c r="E12" s="16">
        <f>E11*E7</f>
        <v/>
      </c>
      <c r="F12" s="16">
        <f>SUM(C12:E12)</f>
        <v/>
      </c>
    </row>
    <row r="13">
      <c r="B13" s="5" t="inlineStr">
        <is>
          <t xml:space="preserve">    (+) Persediaan akhir benang diinginkan (10% bln depan)</t>
        </is>
      </c>
      <c r="C13" s="16">
        <f>ROUND(D12*0.1,0)</f>
        <v/>
      </c>
      <c r="D13" s="16">
        <f>ROUND(E12*0.1,0)</f>
        <v/>
      </c>
      <c r="E13" s="12" t="n">
        <v>3500</v>
      </c>
      <c r="F13" s="16">
        <f>E13</f>
        <v/>
      </c>
    </row>
    <row r="14">
      <c r="B14" s="5" t="inlineStr">
        <is>
          <t xml:space="preserve">    (−) Persediaan awal benang</t>
        </is>
      </c>
      <c r="C14" s="12" t="n">
        <v>2000</v>
      </c>
      <c r="D14" s="16">
        <f>C13</f>
        <v/>
      </c>
      <c r="E14" s="16">
        <f>D13</f>
        <v/>
      </c>
      <c r="F14" s="16">
        <f>C14</f>
        <v/>
      </c>
    </row>
    <row r="15">
      <c r="B15" s="14" t="inlineStr">
        <is>
          <t>'= Pembelian Benang (kg)</t>
        </is>
      </c>
      <c r="C15" s="18">
        <f>C12+C13-C14</f>
        <v/>
      </c>
      <c r="D15" s="18">
        <f>D12+D13-D14</f>
        <v/>
      </c>
      <c r="E15" s="18">
        <f>E12+E13-E14</f>
        <v/>
      </c>
      <c r="F15" s="18">
        <f>SUM(C15:E15)</f>
        <v/>
      </c>
    </row>
    <row r="16">
      <c r="B16" s="14" t="inlineStr">
        <is>
          <t>PEMBELIAN BENANG (Rp) = kg × harga</t>
        </is>
      </c>
      <c r="C16" s="15">
        <f>C15*C8</f>
        <v/>
      </c>
      <c r="D16" s="15">
        <f>D15*D8</f>
        <v/>
      </c>
      <c r="E16" s="15">
        <f>E15*E8</f>
        <v/>
      </c>
      <c r="F16" s="15">
        <f>SUM(C16:E16)</f>
        <v/>
      </c>
    </row>
    <row r="18">
      <c r="B18" s="6" t="inlineStr">
        <is>
          <t>ASUMSI &amp; CATATAN:</t>
        </is>
      </c>
    </row>
    <row r="19">
      <c r="B19" s="9" t="inlineStr">
        <is>
          <t>• Standar bahan baku: 5 kg benang per roll kain (sesuai BOM produksi).</t>
        </is>
      </c>
    </row>
    <row r="20">
      <c r="B20" s="9" t="inlineStr">
        <is>
          <t>• Harga beli benang: Rp 20.000/kg, stabil sepanjang Q1 (kontrak supplier 6 bulan).</t>
        </is>
      </c>
    </row>
    <row r="21">
      <c r="B21" s="9" t="inlineStr">
        <is>
          <t>• Persediaan akhir benang = 10% kebutuhan bulan depan (kebijakan safety stock).</t>
        </is>
      </c>
    </row>
    <row r="22">
      <c r="B22" s="9" t="inlineStr">
        <is>
          <t>• Persediaan akhir benang Maret (3.500 kg) = asumsi kebutuhan April × 5 kg ÷ 1000 (input).</t>
        </is>
      </c>
    </row>
    <row r="23">
      <c r="B23" s="9" t="inlineStr">
        <is>
          <t>• Persediaan awal benang Januari (2.000 kg) = saldo akhir Q4 tahun lalu.</t>
        </is>
      </c>
    </row>
  </sheetData>
  <mergeCells count="7">
    <mergeCell ref="B21:F21"/>
    <mergeCell ref="B2:F2"/>
    <mergeCell ref="B20:F20"/>
    <mergeCell ref="B3:F3"/>
    <mergeCell ref="B19:F19"/>
    <mergeCell ref="B23:F23"/>
    <mergeCell ref="B22:F2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TENAGA KERJA LANGSUNG (LABOR BUDGET)</t>
        </is>
      </c>
    </row>
    <row r="3">
      <c r="B3" s="2" t="inlineStr">
        <is>
          <t>PT Kain Nusantara · Q1 2026 · Standar 0,5 jam/unit @ Rp 30.000/jam</t>
        </is>
      </c>
    </row>
    <row r="5" ht="20" customHeight="1">
      <c r="B5" s="8" t="inlineStr">
        <is>
          <t>Pos (jam &amp; Rp)</t>
        </is>
      </c>
      <c r="C5" s="8" t="inlineStr">
        <is>
          <t>Jan</t>
        </is>
      </c>
      <c r="D5" s="8" t="inlineStr">
        <is>
          <t>Feb</t>
        </is>
      </c>
      <c r="E5" s="8" t="inlineStr">
        <is>
          <t>Mar</t>
        </is>
      </c>
      <c r="F5" s="8" t="inlineStr">
        <is>
          <t>Q1 Total</t>
        </is>
      </c>
    </row>
    <row r="6">
      <c r="B6" s="19" t="inlineStr">
        <is>
          <t>STANDAR &amp; ASUMSI:</t>
        </is>
      </c>
      <c r="C6" s="20" t="n"/>
      <c r="D6" s="20" t="n"/>
      <c r="E6" s="20" t="n"/>
      <c r="F6" s="20" t="n"/>
    </row>
    <row r="7">
      <c r="B7" s="11" t="inlineStr">
        <is>
          <t xml:space="preserve">    Standar jam per unit (DLH/unit)</t>
        </is>
      </c>
      <c r="C7" s="21" t="n">
        <v>0.5</v>
      </c>
      <c r="D7" s="21" t="n">
        <v>0.5</v>
      </c>
      <c r="E7" s="21" t="n">
        <v>0.5</v>
      </c>
      <c r="F7" s="22" t="inlineStr">
        <is>
          <t>(input)</t>
        </is>
      </c>
    </row>
    <row r="8">
      <c r="B8" s="11" t="inlineStr">
        <is>
          <t xml:space="preserve">    Tarif upah standar per jam (Rp)</t>
        </is>
      </c>
      <c r="C8" s="13" t="n">
        <v>30000</v>
      </c>
      <c r="D8" s="13" t="n">
        <v>30000</v>
      </c>
      <c r="E8" s="13" t="n">
        <v>30000</v>
      </c>
      <c r="F8" s="23" t="inlineStr">
        <is>
          <t>(input)</t>
        </is>
      </c>
    </row>
    <row r="10" ht="20" customHeight="1">
      <c r="B10" s="8" t="inlineStr">
        <is>
          <t>Pos (jam &amp; Rp)</t>
        </is>
      </c>
      <c r="C10" s="8" t="inlineStr">
        <is>
          <t>Jan</t>
        </is>
      </c>
      <c r="D10" s="8" t="inlineStr">
        <is>
          <t>Feb</t>
        </is>
      </c>
      <c r="E10" s="8" t="inlineStr">
        <is>
          <t>Mar</t>
        </is>
      </c>
      <c r="F10" s="8" t="inlineStr">
        <is>
          <t>Q1 Total</t>
        </is>
      </c>
    </row>
    <row r="11">
      <c r="B11" s="5" t="inlineStr">
        <is>
          <t>Produksi (dari PRODUCTION)</t>
        </is>
      </c>
      <c r="C11" s="16">
        <f>PRODUCTION_BUDGET!C11</f>
        <v/>
      </c>
      <c r="D11" s="16">
        <f>PRODUCTION_BUDGET!D11</f>
        <v/>
      </c>
      <c r="E11" s="16">
        <f>PRODUCTION_BUDGET!E11</f>
        <v/>
      </c>
      <c r="F11" s="16">
        <f>SUM(C11:E11)</f>
        <v/>
      </c>
    </row>
    <row r="12">
      <c r="B12" s="5" t="inlineStr">
        <is>
          <t xml:space="preserve">    Total jam tenaga kerja langsung</t>
        </is>
      </c>
      <c r="C12" s="16">
        <f>C11*C7</f>
        <v/>
      </c>
      <c r="D12" s="16">
        <f>D11*D7</f>
        <v/>
      </c>
      <c r="E12" s="16">
        <f>E11*E7</f>
        <v/>
      </c>
      <c r="F12" s="16">
        <f>SUM(C12:E12)</f>
        <v/>
      </c>
    </row>
    <row r="13">
      <c r="B13" s="14" t="inlineStr">
        <is>
          <t>BIAYA TENAGA KERJA LANGSUNG (Rp)</t>
        </is>
      </c>
      <c r="C13" s="15">
        <f>C12*C8</f>
        <v/>
      </c>
      <c r="D13" s="15">
        <f>D12*D8</f>
        <v/>
      </c>
      <c r="E13" s="15">
        <f>E12*E8</f>
        <v/>
      </c>
      <c r="F13" s="15">
        <f>SUM(C13:E13)</f>
        <v/>
      </c>
    </row>
    <row r="15">
      <c r="B15" s="6" t="inlineStr">
        <is>
          <t>ASUMSI &amp; CATATAN:</t>
        </is>
      </c>
    </row>
    <row r="16">
      <c r="B16" s="9" t="inlineStr">
        <is>
          <t>• Standar waktu: 0,5 jam (30 menit) per roll kain — operator weaving + finishing.</t>
        </is>
      </c>
    </row>
    <row r="17">
      <c r="B17" s="9" t="inlineStr">
        <is>
          <t>• Tarif upah standar Rp 30.000/jam (= Rp 240.000/hari × 8 jam ÷ 8 jam), sesuai UMK Bandung 2026.</t>
        </is>
      </c>
    </row>
    <row r="18">
      <c r="B18" s="9" t="inlineStr">
        <is>
          <t>• Hanya mencakup tenaga kerja LANGSUNG (operator lini). Indirek masuk overhead.</t>
        </is>
      </c>
    </row>
    <row r="19">
      <c r="B19" s="9" t="inlineStr">
        <is>
          <t>• Lembur tidak dianggarkan terpisah; bila aktual melampaui standar → variance analysis.</t>
        </is>
      </c>
    </row>
  </sheetData>
  <mergeCells count="6">
    <mergeCell ref="B2:F2"/>
    <mergeCell ref="B16:F16"/>
    <mergeCell ref="B3:F3"/>
    <mergeCell ref="B19:F19"/>
    <mergeCell ref="B17:F17"/>
    <mergeCell ref="B18:F1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F23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OVERHEAD PABRIK (OVERHEAD BUDGET)</t>
        </is>
      </c>
    </row>
    <row r="3">
      <c r="B3" s="2" t="inlineStr">
        <is>
          <t>PT Kain Nusantara · Q1 2026 · VOH variabel per unit + FOH tetap per bulan</t>
        </is>
      </c>
    </row>
    <row r="5" ht="20" customHeight="1">
      <c r="B5" s="8" t="inlineStr">
        <is>
          <t>Pos (Rp)</t>
        </is>
      </c>
      <c r="C5" s="8" t="inlineStr">
        <is>
          <t>Jan</t>
        </is>
      </c>
      <c r="D5" s="8" t="inlineStr">
        <is>
          <t>Feb</t>
        </is>
      </c>
      <c r="E5" s="8" t="inlineStr">
        <is>
          <t>Mar</t>
        </is>
      </c>
      <c r="F5" s="8" t="inlineStr">
        <is>
          <t>Q1 Total</t>
        </is>
      </c>
    </row>
    <row r="6">
      <c r="B6" s="19" t="inlineStr">
        <is>
          <t>OVERHEAD VARIABEL (VOH):</t>
        </is>
      </c>
      <c r="C6" s="20" t="n"/>
      <c r="D6" s="20" t="n"/>
      <c r="E6" s="20" t="n"/>
      <c r="F6" s="20" t="n"/>
    </row>
    <row r="7">
      <c r="B7" s="11" t="inlineStr">
        <is>
          <t xml:space="preserve">    Tarif VOH per unit (listrik, pelumas, bahan penolong)</t>
        </is>
      </c>
      <c r="C7" s="13" t="n">
        <v>8000</v>
      </c>
      <c r="D7" s="13" t="n">
        <v>8000</v>
      </c>
      <c r="E7" s="13" t="n">
        <v>8000</v>
      </c>
      <c r="F7" s="23" t="inlineStr">
        <is>
          <t>(input)</t>
        </is>
      </c>
    </row>
    <row r="8">
      <c r="B8" s="5" t="inlineStr">
        <is>
          <t xml:space="preserve">    Produksi (dari PRODUCTION)</t>
        </is>
      </c>
      <c r="C8" s="16">
        <f>PRODUCTION_BUDGET!C11</f>
        <v/>
      </c>
      <c r="D8" s="16">
        <f>PRODUCTION_BUDGET!D11</f>
        <v/>
      </c>
      <c r="E8" s="16">
        <f>PRODUCTION_BUDGET!E11</f>
        <v/>
      </c>
      <c r="F8" s="16">
        <f>SUM(C8:E8)</f>
        <v/>
      </c>
    </row>
    <row r="9">
      <c r="B9" s="5" t="inlineStr">
        <is>
          <t xml:space="preserve">    Total VOH (Produksi × Tarif VOH)</t>
        </is>
      </c>
      <c r="C9" s="24">
        <f>C7*C8</f>
        <v/>
      </c>
      <c r="D9" s="24">
        <f>D7*D8</f>
        <v/>
      </c>
      <c r="E9" s="24">
        <f>E7*E8</f>
        <v/>
      </c>
      <c r="F9" s="24">
        <f>SUM(C9:E9)</f>
        <v/>
      </c>
    </row>
    <row r="11">
      <c r="B11" s="19" t="inlineStr">
        <is>
          <t>OVERHEAD TETAP (FOH):</t>
        </is>
      </c>
      <c r="C11" s="20" t="n"/>
      <c r="D11" s="20" t="n"/>
      <c r="E11" s="20" t="n"/>
      <c r="F11" s="20" t="n"/>
    </row>
    <row r="12">
      <c r="B12" s="11" t="inlineStr">
        <is>
          <t xml:space="preserve">    Sewa pabrik</t>
        </is>
      </c>
      <c r="C12" s="13" t="n">
        <v>15000000</v>
      </c>
      <c r="D12" s="13" t="n">
        <v>15000000</v>
      </c>
      <c r="E12" s="13" t="n">
        <v>15000000</v>
      </c>
      <c r="F12" s="13">
        <f>SUM(C12:E12)</f>
        <v/>
      </c>
    </row>
    <row r="13">
      <c r="B13" s="11" t="inlineStr">
        <is>
          <t xml:space="preserve">    Depresiasi mesin weaving</t>
        </is>
      </c>
      <c r="C13" s="13" t="n">
        <v>70000000</v>
      </c>
      <c r="D13" s="13" t="n">
        <v>70000000</v>
      </c>
      <c r="E13" s="13" t="n">
        <v>70000000</v>
      </c>
      <c r="F13" s="13">
        <f>SUM(C13:E13)</f>
        <v/>
      </c>
    </row>
    <row r="14">
      <c r="B14" s="11" t="inlineStr">
        <is>
          <t xml:space="preserve">    Gaji supervisor &amp; maintenance</t>
        </is>
      </c>
      <c r="C14" s="13" t="n">
        <v>15000000</v>
      </c>
      <c r="D14" s="13" t="n">
        <v>15000000</v>
      </c>
      <c r="E14" s="13" t="n">
        <v>15000000</v>
      </c>
      <c r="F14" s="13">
        <f>SUM(C14:E14)</f>
        <v/>
      </c>
    </row>
    <row r="15">
      <c r="B15" s="25" t="inlineStr">
        <is>
          <t xml:space="preserve">    Total FOH (tetap, tidak sensitif volume)</t>
        </is>
      </c>
      <c r="C15" s="26">
        <f>SUM(C12:C14)</f>
        <v/>
      </c>
      <c r="D15" s="26">
        <f>SUM(D12:D14)</f>
        <v/>
      </c>
      <c r="E15" s="26">
        <f>SUM(E12:E14)</f>
        <v/>
      </c>
      <c r="F15" s="26">
        <f>SUM(C15:E15)</f>
        <v/>
      </c>
    </row>
    <row r="16">
      <c r="B16" s="14" t="inlineStr">
        <is>
          <t>TOTAL OVERHEAD PABRIK (VOH + FOH)</t>
        </is>
      </c>
      <c r="C16" s="15">
        <f>C9+C15</f>
        <v/>
      </c>
      <c r="D16" s="15">
        <f>D9+D15</f>
        <v/>
      </c>
      <c r="E16" s="15">
        <f>E9+E15</f>
        <v/>
      </c>
      <c r="F16" s="15">
        <f>SUM(C16:E16)</f>
        <v/>
      </c>
    </row>
    <row r="18">
      <c r="B18" s="6" t="inlineStr">
        <is>
          <t>ASUMSI &amp; CATATAN:</t>
        </is>
      </c>
    </row>
    <row r="19">
      <c r="B19" s="9" t="inlineStr">
        <is>
          <t>• VOH Rp 8.000/unit mencakup listrik (PLN T/U industri), pelumas mesin, bahan penolong.</t>
        </is>
      </c>
    </row>
    <row r="20">
      <c r="B20" s="9" t="inlineStr">
        <is>
          <t>• FOH tetap Rp 100 juta/bulan = sewa pabrik + depresiasi + gaji supervisor &amp; maintenance.</t>
        </is>
      </c>
    </row>
    <row r="21">
      <c r="B21" s="9" t="inlineStr">
        <is>
          <t>• Depresiasi terbesar (Rp 70 juta/bln) →FOH 'dimakan' kapasitas pabrik.</t>
        </is>
      </c>
    </row>
    <row r="22">
      <c r="B22" s="9" t="inlineStr">
        <is>
          <t>• Untuk COGS per unit, FOH dialokasikan ke produk pada tarif standar (lihat COGS_BUDGET).</t>
        </is>
      </c>
    </row>
    <row r="23">
      <c r="B23" s="9" t="inlineStr">
        <is>
          <t>• Selisih FOH yang dipungut vs FOH aktual → selisih volume (lihat artikel Variance Analysis).</t>
        </is>
      </c>
    </row>
  </sheetData>
  <mergeCells count="7">
    <mergeCell ref="B21:F21"/>
    <mergeCell ref="B2:F2"/>
    <mergeCell ref="B20:F20"/>
    <mergeCell ref="B3:F3"/>
    <mergeCell ref="B19:F19"/>
    <mergeCell ref="B23:F23"/>
    <mergeCell ref="B22:F2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F2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HARGA POKOK PENJUALAN (COGS BUDGET)</t>
        </is>
      </c>
    </row>
    <row r="3">
      <c r="B3" s="2" t="inlineStr">
        <is>
          <t>PT Kain Nusantara · Q1 2026 · Cost per unit dari Bahan + TKL + VOH + FOH standar</t>
        </is>
      </c>
    </row>
    <row r="5" ht="20" customHeight="1">
      <c r="B5" s="8" t="inlineStr">
        <is>
          <t>Komponen biaya per unit</t>
        </is>
      </c>
      <c r="C5" s="8" t="inlineStr">
        <is>
          <t>Jan</t>
        </is>
      </c>
      <c r="D5" s="8" t="inlineStr">
        <is>
          <t>Feb</t>
        </is>
      </c>
      <c r="E5" s="8" t="inlineStr">
        <is>
          <t>Mar</t>
        </is>
      </c>
      <c r="F5" s="8" t="inlineStr">
        <is>
          <t>Q1 Std</t>
        </is>
      </c>
    </row>
    <row r="6">
      <c r="B6" s="19" t="inlineStr">
        <is>
          <t>INPUT STANDAR:</t>
        </is>
      </c>
      <c r="C6" s="20" t="n"/>
      <c r="D6" s="20" t="n"/>
      <c r="E6" s="20" t="n"/>
      <c r="F6" s="20" t="n"/>
    </row>
    <row r="7">
      <c r="B7" s="5" t="inlineStr">
        <is>
          <t xml:space="preserve">    Bahan baku per unit (Std kg × Harga)</t>
        </is>
      </c>
      <c r="C7" s="24">
        <f>MATERIALS_BUDGET!C7*MATERIALS_BUDGET!C8</f>
        <v/>
      </c>
      <c r="D7" s="24">
        <f>MATERIALS_BUDGET!D7*MATERIALS_BUDGET!D8</f>
        <v/>
      </c>
      <c r="E7" s="24">
        <f>MATERIALS_BUDGET!E7*MATERIALS_BUDGET!E8</f>
        <v/>
      </c>
      <c r="F7" s="24">
        <f>AVERAGE(C7:E7)</f>
        <v/>
      </c>
    </row>
    <row r="8">
      <c r="B8" s="5" t="inlineStr">
        <is>
          <t xml:space="preserve">    Tenaga kerja langsung per unit (Std jam × Tarif)</t>
        </is>
      </c>
      <c r="C8" s="24">
        <f>LABOR_BUDGET!C7*LABOR_BUDGET!C8</f>
        <v/>
      </c>
      <c r="D8" s="24">
        <f>LABOR_BUDGET!D7*LABOR_BUDGET!D8</f>
        <v/>
      </c>
      <c r="E8" s="24">
        <f>LABOR_BUDGET!E7*LABOR_BUDGET!E8</f>
        <v/>
      </c>
      <c r="F8" s="24">
        <f>AVERAGE(C8:E8)</f>
        <v/>
      </c>
    </row>
    <row r="9">
      <c r="B9" s="5" t="inlineStr">
        <is>
          <t xml:space="preserve">    VOH per unit</t>
        </is>
      </c>
      <c r="C9" s="24">
        <f>OVERHEAD_BUDGET!C7</f>
        <v/>
      </c>
      <c r="D9" s="24">
        <f>OVERHEAD_BUDGET!D7</f>
        <v/>
      </c>
      <c r="E9" s="24">
        <f>OVERHEAD_BUDGET!E7</f>
        <v/>
      </c>
      <c r="F9" s="24">
        <f>AVERAGE(C9:E9)</f>
        <v/>
      </c>
    </row>
    <row r="10">
      <c r="B10" s="5" t="inlineStr">
        <is>
          <t xml:space="preserve">    FOH per unit (FOH bulan ini ÷ produksi bulan ini)</t>
        </is>
      </c>
      <c r="C10" s="24">
        <f>OVERHEAD_BUDGET!C15/PRODUCTION_BUDGET!C11</f>
        <v/>
      </c>
      <c r="D10" s="24">
        <f>OVERHEAD_BUDGET!D15/PRODUCTION_BUDGET!D11</f>
        <v/>
      </c>
      <c r="E10" s="24">
        <f>OVERHEAD_BUDGET!E15/PRODUCTION_BUDGET!E11</f>
        <v/>
      </c>
      <c r="F10" s="24">
        <f>SUM(OVERHEAD_BUDGET!F15)/SUM(PRODUCTION_BUDGET!F11)</f>
        <v/>
      </c>
    </row>
    <row r="11">
      <c r="B11" s="14" t="inlineStr">
        <is>
          <t>HPP PER UNIT (Full Cost)</t>
        </is>
      </c>
      <c r="C11" s="15">
        <f>SUM(C7:C10)</f>
        <v/>
      </c>
      <c r="D11" s="15">
        <f>SUM(D7:D10)</f>
        <v/>
      </c>
      <c r="E11" s="15">
        <f>SUM(E7:E10)</f>
        <v/>
      </c>
      <c r="F11" s="15">
        <f>SUM(F7:F10)</f>
        <v/>
      </c>
    </row>
    <row r="13">
      <c r="B13" s="19" t="inlineStr">
        <is>
          <t>KOMPUTASI HPP TOTAL:</t>
        </is>
      </c>
      <c r="C13" s="20" t="n"/>
      <c r="D13" s="20" t="n"/>
      <c r="E13" s="20" t="n"/>
      <c r="F13" s="20" t="n"/>
    </row>
    <row r="14">
      <c r="B14" s="5" t="inlineStr">
        <is>
          <t xml:space="preserve">    Unit terjual (dari SALES)</t>
        </is>
      </c>
      <c r="C14" s="16">
        <f>SALES_BUDGET!C6</f>
        <v/>
      </c>
      <c r="D14" s="16">
        <f>SALES_BUDGET!D6</f>
        <v/>
      </c>
      <c r="E14" s="16">
        <f>SALES_BUDGET!E6</f>
        <v/>
      </c>
      <c r="F14" s="16">
        <f>SUM(C14:E14)</f>
        <v/>
      </c>
    </row>
    <row r="15">
      <c r="B15" s="14" t="inlineStr">
        <is>
          <t>HARGA POKOK PENJUALAN (Rp)</t>
        </is>
      </c>
      <c r="C15" s="15">
        <f>C14*C11</f>
        <v/>
      </c>
      <c r="D15" s="15">
        <f>D14*D11</f>
        <v/>
      </c>
      <c r="E15" s="15">
        <f>E14*E11</f>
        <v/>
      </c>
      <c r="F15" s="15">
        <f>SUM(C15:E15)</f>
        <v/>
      </c>
    </row>
    <row r="17">
      <c r="B17" s="6" t="inlineStr">
        <is>
          <t>ASUMSI &amp; CATATAN:</t>
        </is>
      </c>
    </row>
    <row r="18">
      <c r="B18" s="9" t="inlineStr">
        <is>
          <t>• HPP per unit memakai full absorption costing: bahan + TKL + VOH + FOH (PSAK 14).</t>
        </is>
      </c>
    </row>
    <row r="19">
      <c r="B19" s="9" t="inlineStr">
        <is>
          <t>• FOH per unit = Total FOH bulan itu ÷ produksi bulan itu (denominator = aktual produksi).</t>
        </is>
      </c>
    </row>
    <row r="20">
      <c r="B20" s="9" t="inlineStr">
        <is>
          <t>• Karena produksi (15.300) &gt; penjualan (15.000), FOH per unit lebih rendah dari pada kalau produksi = penjualan.</t>
        </is>
      </c>
    </row>
    <row r="21">
      <c r="B21" s="9" t="inlineStr">
        <is>
          <t>• HPP bulan ini didasarkan pada unit TERJUAL — bukan produksi. Ini konsisten dengan matching principle.</t>
        </is>
      </c>
    </row>
    <row r="22">
      <c r="B22" s="9" t="inlineStr">
        <is>
          <t>• 300 unit yang masuk persediaan akan menjadi HPP di Q2 saat terjual.</t>
        </is>
      </c>
    </row>
  </sheetData>
  <mergeCells count="7">
    <mergeCell ref="B21:F21"/>
    <mergeCell ref="B2:F2"/>
    <mergeCell ref="B20:F20"/>
    <mergeCell ref="B3:F3"/>
    <mergeCell ref="B19:F19"/>
    <mergeCell ref="B22:F22"/>
    <mergeCell ref="B18:F1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F3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2" ht="28" customHeight="1">
      <c r="B2" s="1" t="inlineStr">
        <is>
          <t>ANGGARAN BEBAN S&amp;A + LAPORAN LABA RUGI ANGGARAN</t>
        </is>
      </c>
    </row>
    <row r="3">
      <c r="B3" s="2" t="inlineStr">
        <is>
          <t>PT Kain Nusantara · Q1 2026 · Sales × (1−COGS%) − S&amp;A = Laba Operasi</t>
        </is>
      </c>
    </row>
    <row r="5">
      <c r="B5" s="27" t="inlineStr">
        <is>
          <t>ANGGARAN BEBAN PENJUALAN &amp; ADMINISTRASI (S&amp;A):</t>
        </is>
      </c>
      <c r="C5" s="28" t="n"/>
      <c r="D5" s="28" t="n"/>
      <c r="E5" s="28" t="n"/>
      <c r="F5" s="28" t="n"/>
    </row>
    <row r="6" ht="20" customHeight="1">
      <c r="B6" s="8" t="inlineStr">
        <is>
          <t>Pos (Rp)</t>
        </is>
      </c>
      <c r="C6" s="8" t="inlineStr">
        <is>
          <t>Jan</t>
        </is>
      </c>
      <c r="D6" s="8" t="inlineStr">
        <is>
          <t>Feb</t>
        </is>
      </c>
      <c r="E6" s="8" t="inlineStr">
        <is>
          <t>Mar</t>
        </is>
      </c>
      <c r="F6" s="8" t="inlineStr">
        <is>
          <t>Q1 Total</t>
        </is>
      </c>
    </row>
    <row r="7">
      <c r="B7" s="11" t="inlineStr">
        <is>
          <t xml:space="preserve">    Komisi sales (input % dari penjualan)</t>
        </is>
      </c>
      <c r="C7" s="29" t="n">
        <v>0.02</v>
      </c>
      <c r="D7" s="29" t="n">
        <v>0.02</v>
      </c>
      <c r="E7" s="29" t="n">
        <v>0.02</v>
      </c>
      <c r="F7" s="30" t="inlineStr">
        <is>
          <t>(input)</t>
        </is>
      </c>
    </row>
    <row r="8">
      <c r="B8" s="5" t="inlineStr">
        <is>
          <t xml:space="preserve">    Komisi sales (Rp) = % × Pendapatan</t>
        </is>
      </c>
      <c r="C8" s="24">
        <f>C7*SALES_BUDGET!C8</f>
        <v/>
      </c>
      <c r="D8" s="24">
        <f>D7*SALES_BUDGET!D8</f>
        <v/>
      </c>
      <c r="E8" s="24">
        <f>E7*SALES_BUDGET!E8</f>
        <v/>
      </c>
      <c r="F8" s="24">
        <f>SUM(C8:E8)</f>
        <v/>
      </c>
    </row>
    <row r="9">
      <c r="B9" s="11" t="inlineStr">
        <is>
          <t xml:space="preserve">    Gaji staf administrasi &amp; keuangan</t>
        </is>
      </c>
      <c r="C9" s="13" t="n">
        <v>50000000</v>
      </c>
      <c r="D9" s="13" t="n">
        <v>50000000</v>
      </c>
      <c r="E9" s="13" t="n">
        <v>50000000</v>
      </c>
      <c r="F9" s="13">
        <f>SUM(C9:E9)</f>
        <v/>
      </c>
    </row>
    <row r="10">
      <c r="B10" s="11" t="inlineStr">
        <is>
          <t xml:space="preserve">    Sewa kantor pusat</t>
        </is>
      </c>
      <c r="C10" s="13" t="n">
        <v>20000000</v>
      </c>
      <c r="D10" s="13" t="n">
        <v>20000000</v>
      </c>
      <c r="E10" s="13" t="n">
        <v>20000000</v>
      </c>
      <c r="F10" s="13">
        <f>SUM(C10:E10)</f>
        <v/>
      </c>
    </row>
    <row r="11">
      <c r="B11" s="11" t="inlineStr">
        <is>
          <t xml:space="preserve">    Beban iklan &amp; promosi</t>
        </is>
      </c>
      <c r="C11" s="13" t="n">
        <v>5000000</v>
      </c>
      <c r="D11" s="13" t="n">
        <v>5000000</v>
      </c>
      <c r="E11" s="13" t="n">
        <v>5000000</v>
      </c>
      <c r="F11" s="13">
        <f>SUM(C11:E11)</f>
        <v/>
      </c>
    </row>
    <row r="12">
      <c r="B12" s="14" t="inlineStr">
        <is>
          <t>TOTAL BEBAN S&amp;A</t>
        </is>
      </c>
      <c r="C12" s="15">
        <f>SUM(C8:C11)</f>
        <v/>
      </c>
      <c r="D12" s="15">
        <f>SUM(D8:D11)</f>
        <v/>
      </c>
      <c r="E12" s="15">
        <f>SUM(E8:E11)</f>
        <v/>
      </c>
      <c r="F12" s="15">
        <f>SUM(C12:E12)</f>
        <v/>
      </c>
    </row>
    <row r="14">
      <c r="B14" s="27" t="inlineStr">
        <is>
          <t>LAPORAN LABA RUGI ANGGARAN (BUDGETED INCOME STATEMENT):</t>
        </is>
      </c>
      <c r="C14" s="28" t="n"/>
      <c r="D14" s="28" t="n"/>
      <c r="E14" s="28" t="n"/>
      <c r="F14" s="28" t="n"/>
    </row>
    <row r="15" ht="20" customHeight="1">
      <c r="B15" s="8" t="inlineStr">
        <is>
          <t>Pos (Rp)</t>
        </is>
      </c>
      <c r="C15" s="8" t="inlineStr">
        <is>
          <t>Jan</t>
        </is>
      </c>
      <c r="D15" s="8" t="inlineStr">
        <is>
          <t>Feb</t>
        </is>
      </c>
      <c r="E15" s="8" t="inlineStr">
        <is>
          <t>Mar</t>
        </is>
      </c>
      <c r="F15" s="8" t="inlineStr">
        <is>
          <t>Q1 Total</t>
        </is>
      </c>
    </row>
    <row r="16">
      <c r="B16" s="25" t="inlineStr">
        <is>
          <t>Pendapatan Penjualan (dari SALES)</t>
        </is>
      </c>
      <c r="C16" s="26">
        <f>SALES_BUDGET!C8</f>
        <v/>
      </c>
      <c r="D16" s="26">
        <f>SALES_BUDGET!D8</f>
        <v/>
      </c>
      <c r="E16" s="26">
        <f>SALES_BUDGET!E8</f>
        <v/>
      </c>
      <c r="F16" s="26">
        <f>SUM(C16:E16)</f>
        <v/>
      </c>
    </row>
    <row r="17">
      <c r="B17" s="5" t="inlineStr">
        <is>
          <t xml:space="preserve">    (−) Harga Pokok Penjualan (dari COGS)</t>
        </is>
      </c>
      <c r="C17" s="24">
        <f>-COGS_BUDGET!C15</f>
        <v/>
      </c>
      <c r="D17" s="24">
        <f>-COGS_BUDGET!D15</f>
        <v/>
      </c>
      <c r="E17" s="24">
        <f>-COGS_BUDGET!E15</f>
        <v/>
      </c>
      <c r="F17" s="24">
        <f>SUM(C17:E17)</f>
        <v/>
      </c>
    </row>
    <row r="18">
      <c r="B18" s="14" t="inlineStr">
        <is>
          <t>'= LABA KOTOR</t>
        </is>
      </c>
      <c r="C18" s="15">
        <f>C16+C17</f>
        <v/>
      </c>
      <c r="D18" s="15">
        <f>D16+D17</f>
        <v/>
      </c>
      <c r="E18" s="15">
        <f>E16+E17</f>
        <v/>
      </c>
      <c r="F18" s="15">
        <f>SUM(C18:E18)</f>
        <v/>
      </c>
    </row>
    <row r="19">
      <c r="B19" s="5" t="inlineStr">
        <is>
          <t xml:space="preserve">    (−) Beban S&amp;A (dari atas)</t>
        </is>
      </c>
      <c r="C19" s="24">
        <f>-C12</f>
        <v/>
      </c>
      <c r="D19" s="24">
        <f>-D12</f>
        <v/>
      </c>
      <c r="E19" s="24">
        <f>-E12</f>
        <v/>
      </c>
      <c r="F19" s="24">
        <f>SUM(C19:E19)</f>
        <v/>
      </c>
    </row>
    <row r="20">
      <c r="B20" s="14" t="inlineStr">
        <is>
          <t>'= LABA OPERASI</t>
        </is>
      </c>
      <c r="C20" s="15">
        <f>C18+C19</f>
        <v/>
      </c>
      <c r="D20" s="15">
        <f>D18+D19</f>
        <v/>
      </c>
      <c r="E20" s="15">
        <f>E18+E19</f>
        <v/>
      </c>
      <c r="F20" s="15">
        <f>SUM(C20:E20)</f>
        <v/>
      </c>
    </row>
    <row r="21">
      <c r="B21" s="11" t="inlineStr">
        <is>
          <t xml:space="preserve">    (−) Beban Bunga (pinjaman modal kerja)</t>
        </is>
      </c>
      <c r="C21" s="13" t="n">
        <v>-10000000</v>
      </c>
      <c r="D21" s="13" t="n">
        <v>-10000000</v>
      </c>
      <c r="E21" s="13" t="n">
        <v>-10000000</v>
      </c>
      <c r="F21" s="13">
        <f>SUM(C21:E21)</f>
        <v/>
      </c>
    </row>
    <row r="22">
      <c r="B22" s="14" t="inlineStr">
        <is>
          <t>'= LABA SEBELUM PAJAK</t>
        </is>
      </c>
      <c r="C22" s="15">
        <f>C20+C21</f>
        <v/>
      </c>
      <c r="D22" s="15">
        <f>D20+D21</f>
        <v/>
      </c>
      <c r="E22" s="15">
        <f>E20+E21</f>
        <v/>
      </c>
      <c r="F22" s="15">
        <f>SUM(C22:E22)</f>
        <v/>
      </c>
    </row>
    <row r="23">
      <c r="B23" s="11" t="inlineStr">
        <is>
          <t xml:space="preserve">    Tarif PPh Badan (input)</t>
        </is>
      </c>
      <c r="C23" s="29" t="n">
        <v>0.22</v>
      </c>
      <c r="D23" s="29" t="n">
        <v>0.22</v>
      </c>
      <c r="E23" s="29" t="n">
        <v>0.22</v>
      </c>
      <c r="F23" s="30" t="inlineStr">
        <is>
          <t>(input)</t>
        </is>
      </c>
    </row>
    <row r="24">
      <c r="B24" s="5" t="inlineStr">
        <is>
          <t xml:space="preserve">    (−) Pajak Penghasilan</t>
        </is>
      </c>
      <c r="C24" s="24">
        <f>-C22*C23</f>
        <v/>
      </c>
      <c r="D24" s="24">
        <f>-D22*D23</f>
        <v/>
      </c>
      <c r="E24" s="24">
        <f>-E22*E23</f>
        <v/>
      </c>
      <c r="F24" s="24">
        <f>SUM(C24:E24)</f>
        <v/>
      </c>
    </row>
    <row r="25">
      <c r="B25" s="14" t="inlineStr">
        <is>
          <t>LABA BERSIH ANGGARAN</t>
        </is>
      </c>
      <c r="C25" s="15">
        <f>C22+C24</f>
        <v/>
      </c>
      <c r="D25" s="15">
        <f>D22+D24</f>
        <v/>
      </c>
      <c r="E25" s="15">
        <f>E22+E24</f>
        <v/>
      </c>
      <c r="F25" s="15">
        <f>SUM(C25:E25)</f>
        <v/>
      </c>
    </row>
    <row r="27">
      <c r="B27" s="19" t="inlineStr">
        <is>
          <t>ANALISIS MARGIN:</t>
        </is>
      </c>
      <c r="C27" s="20" t="n"/>
      <c r="D27" s="20" t="n"/>
      <c r="E27" s="20" t="n"/>
      <c r="F27" s="20" t="n"/>
    </row>
    <row r="28">
      <c r="B28" s="5" t="inlineStr">
        <is>
          <t xml:space="preserve">    Gross Margin (Laba Kotor ÷ Pendapatan)</t>
        </is>
      </c>
      <c r="C28" s="31">
        <f>IF(C16=0,0,C18/C16)</f>
        <v/>
      </c>
      <c r="D28" s="31">
        <f>IF(D16=0,0,D18/D16)</f>
        <v/>
      </c>
      <c r="E28" s="31">
        <f>IF(E16=0,0,E18/E16)</f>
        <v/>
      </c>
      <c r="F28" s="31">
        <f>IF(F16=0,0,F18/F16)</f>
        <v/>
      </c>
    </row>
    <row r="29">
      <c r="B29" s="5" t="inlineStr">
        <is>
          <t xml:space="preserve">    Operating Margin (Laba Operasi ÷ Pendapatan)</t>
        </is>
      </c>
      <c r="C29" s="31">
        <f>IF(C16=0,0,C20/C16)</f>
        <v/>
      </c>
      <c r="D29" s="31">
        <f>IF(D16=0,0,D20/D16)</f>
        <v/>
      </c>
      <c r="E29" s="31">
        <f>IF(E16=0,0,E20/E16)</f>
        <v/>
      </c>
      <c r="F29" s="31">
        <f>IF(F16=0,0,F20/F16)</f>
        <v/>
      </c>
    </row>
    <row r="30">
      <c r="B30" s="5" t="inlineStr">
        <is>
          <t xml:space="preserve">    Net Margin (Laba Bersih ÷ Pendapatan)</t>
        </is>
      </c>
      <c r="C30" s="31">
        <f>IF(C16=0,0,C25/C16)</f>
        <v/>
      </c>
      <c r="D30" s="31">
        <f>IF(D16=0,0,D25/D16)</f>
        <v/>
      </c>
      <c r="E30" s="31">
        <f>IF(E16=0,0,E25/E16)</f>
        <v/>
      </c>
      <c r="F30" s="31">
        <f>IF(F16=0,0,F25/F16)</f>
        <v/>
      </c>
    </row>
    <row r="32">
      <c r="B32" s="6" t="inlineStr">
        <is>
          <t>ASUMSI &amp; CATATAN:</t>
        </is>
      </c>
    </row>
    <row r="33">
      <c r="B33" s="9" t="inlineStr">
        <is>
          <t>• Beban S&amp;A variabel: komisi sales 2% dari pendapatan (insentif target).</t>
        </is>
      </c>
    </row>
    <row r="34">
      <c r="B34" s="9" t="inlineStr">
        <is>
          <t>• Beban S&amp;A tetap: gaji admin, sewa kantor pusat, iklan. Total Rp 75 juta/bulan.</t>
        </is>
      </c>
    </row>
    <row r="35">
      <c r="B35" s="9" t="inlineStr">
        <is>
          <t>• Beban bunga Rp 10 juta/bulan — asumsi pinjaman modal kerja Rp 1 miliar @ 12% p.a.</t>
        </is>
      </c>
    </row>
    <row r="36">
      <c r="B36" s="9" t="inlineStr">
        <is>
          <t>• Tarif PPh Badan 22% (UU HPP 2021 ff). Q1 anggaran, laba ditahan (roll ke Q2).</t>
        </is>
      </c>
    </row>
    <row r="37">
      <c r="B37" s="9" t="inlineStr">
        <is>
          <t>• Net Margin Q1 ≈ 26,5% — sehat untuk industri tekstil Indonesia (rata-rata 8-12%).</t>
        </is>
      </c>
    </row>
  </sheetData>
  <mergeCells count="7">
    <mergeCell ref="B2:F2"/>
    <mergeCell ref="B34:F34"/>
    <mergeCell ref="B33:F33"/>
    <mergeCell ref="B3:F3"/>
    <mergeCell ref="B37:F37"/>
    <mergeCell ref="B36:F36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2026-07-18T15:33:47Z</dcterms:created>
  <dcterms:modified xmlns:dcterms="http://purl.org/dc/terms/" xmlns:xsi="http://www.w3.org/2001/XMLSchema-instance" xsi:type="dcterms:W3CDTF">2026-07-18T15:33:47Z</dcterms:modified>
</cp:coreProperties>
</file>